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5" yWindow="-15" windowWidth="9300" windowHeight="9630"/>
  </bookViews>
  <sheets>
    <sheet name="投票区別" sheetId="1" r:id="rId1"/>
  </sheets>
  <definedNames>
    <definedName name="_xlnm.Print_Area" localSheetId="0">投票区別!$A$1:$T$105</definedName>
    <definedName name="_xlnm.Print_Titles" localSheetId="0">投票区別!$1:$3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5" i="1" l="1"/>
  <c r="Q105" i="1"/>
  <c r="S6" i="1" l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H105" i="1"/>
  <c r="G105" i="1"/>
  <c r="F105" i="1"/>
  <c r="H104" i="1"/>
  <c r="G104" i="1"/>
  <c r="F104" i="1"/>
  <c r="H97" i="1"/>
  <c r="H98" i="1"/>
  <c r="H99" i="1"/>
  <c r="H100" i="1"/>
  <c r="H101" i="1"/>
  <c r="H102" i="1"/>
  <c r="H103" i="1"/>
  <c r="H96" i="1"/>
  <c r="H95" i="1"/>
  <c r="G95" i="1"/>
  <c r="F95" i="1"/>
  <c r="H92" i="1"/>
  <c r="H93" i="1"/>
  <c r="H94" i="1"/>
  <c r="H91" i="1"/>
  <c r="H81" i="1"/>
  <c r="H76" i="1"/>
  <c r="H77" i="1"/>
  <c r="H78" i="1"/>
  <c r="H79" i="1"/>
  <c r="H80" i="1"/>
  <c r="H75" i="1"/>
  <c r="K95" i="1"/>
  <c r="K92" i="1"/>
  <c r="K93" i="1"/>
  <c r="K94" i="1"/>
  <c r="K91" i="1"/>
  <c r="K90" i="1"/>
  <c r="H83" i="1"/>
  <c r="H84" i="1"/>
  <c r="H85" i="1"/>
  <c r="H86" i="1"/>
  <c r="H87" i="1"/>
  <c r="H88" i="1"/>
  <c r="H89" i="1"/>
  <c r="H82" i="1"/>
  <c r="H74" i="1"/>
  <c r="H70" i="1"/>
  <c r="H71" i="1"/>
  <c r="H72" i="1"/>
  <c r="H73" i="1"/>
  <c r="H69" i="1"/>
  <c r="H68" i="1"/>
  <c r="H61" i="1"/>
  <c r="H62" i="1"/>
  <c r="H63" i="1"/>
  <c r="H64" i="1"/>
  <c r="H65" i="1"/>
  <c r="H66" i="1"/>
  <c r="H67" i="1"/>
  <c r="H60" i="1"/>
  <c r="H59" i="1"/>
  <c r="H58" i="1"/>
  <c r="H57" i="1"/>
  <c r="H56" i="1"/>
  <c r="H55" i="1"/>
  <c r="H48" i="1"/>
  <c r="H49" i="1"/>
  <c r="H50" i="1"/>
  <c r="H51" i="1"/>
  <c r="H52" i="1"/>
  <c r="H53" i="1"/>
  <c r="H54" i="1"/>
  <c r="H47" i="1"/>
  <c r="H46" i="1"/>
  <c r="F46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" i="1"/>
  <c r="N105" i="1" l="1"/>
  <c r="M105" i="1"/>
  <c r="L105" i="1"/>
  <c r="N104" i="1"/>
  <c r="M104" i="1"/>
  <c r="L104" i="1"/>
  <c r="N97" i="1"/>
  <c r="N98" i="1"/>
  <c r="N99" i="1"/>
  <c r="N100" i="1"/>
  <c r="N101" i="1"/>
  <c r="N102" i="1"/>
  <c r="N103" i="1"/>
  <c r="N96" i="1"/>
  <c r="N95" i="1"/>
  <c r="M95" i="1"/>
  <c r="L95" i="1"/>
  <c r="N92" i="1"/>
  <c r="N93" i="1"/>
  <c r="N94" i="1"/>
  <c r="N91" i="1"/>
  <c r="N90" i="1"/>
  <c r="M90" i="1"/>
  <c r="L90" i="1"/>
  <c r="N83" i="1"/>
  <c r="N84" i="1"/>
  <c r="N85" i="1"/>
  <c r="N86" i="1"/>
  <c r="N87" i="1"/>
  <c r="N88" i="1"/>
  <c r="N89" i="1"/>
  <c r="N82" i="1"/>
  <c r="L81" i="1"/>
  <c r="N76" i="1"/>
  <c r="N77" i="1"/>
  <c r="N78" i="1"/>
  <c r="N79" i="1"/>
  <c r="N80" i="1"/>
  <c r="N75" i="1"/>
  <c r="N74" i="1"/>
  <c r="M74" i="1"/>
  <c r="L74" i="1"/>
  <c r="N70" i="1"/>
  <c r="N71" i="1"/>
  <c r="N72" i="1"/>
  <c r="N73" i="1"/>
  <c r="N69" i="1"/>
  <c r="N68" i="1"/>
  <c r="M68" i="1"/>
  <c r="L68" i="1"/>
  <c r="N61" i="1"/>
  <c r="N62" i="1"/>
  <c r="N63" i="1"/>
  <c r="N64" i="1"/>
  <c r="N65" i="1"/>
  <c r="N66" i="1"/>
  <c r="N67" i="1"/>
  <c r="N60" i="1"/>
  <c r="N59" i="1"/>
  <c r="M59" i="1"/>
  <c r="L59" i="1"/>
  <c r="N58" i="1"/>
  <c r="N57" i="1"/>
  <c r="N56" i="1"/>
  <c r="N55" i="1"/>
  <c r="M55" i="1"/>
  <c r="L55" i="1"/>
  <c r="N48" i="1"/>
  <c r="N49" i="1"/>
  <c r="N50" i="1"/>
  <c r="N51" i="1"/>
  <c r="N52" i="1"/>
  <c r="N53" i="1"/>
  <c r="N54" i="1"/>
  <c r="N47" i="1"/>
  <c r="N46" i="1"/>
  <c r="M46" i="1"/>
  <c r="L46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" i="1"/>
  <c r="K105" i="1"/>
  <c r="J105" i="1"/>
  <c r="I105" i="1"/>
  <c r="K104" i="1"/>
  <c r="J104" i="1"/>
  <c r="I104" i="1"/>
  <c r="K97" i="1"/>
  <c r="K98" i="1"/>
  <c r="K99" i="1"/>
  <c r="K100" i="1"/>
  <c r="K101" i="1"/>
  <c r="K102" i="1"/>
  <c r="K103" i="1"/>
  <c r="K96" i="1"/>
  <c r="J95" i="1"/>
  <c r="I95" i="1"/>
  <c r="J90" i="1"/>
  <c r="I90" i="1"/>
  <c r="K83" i="1"/>
  <c r="K84" i="1"/>
  <c r="K85" i="1"/>
  <c r="K86" i="1"/>
  <c r="K87" i="1"/>
  <c r="K88" i="1"/>
  <c r="K89" i="1"/>
  <c r="K82" i="1"/>
  <c r="K81" i="1"/>
  <c r="J81" i="1"/>
  <c r="I81" i="1"/>
  <c r="K77" i="1"/>
  <c r="K78" i="1"/>
  <c r="K79" i="1"/>
  <c r="K80" i="1"/>
  <c r="K76" i="1"/>
  <c r="K75" i="1"/>
  <c r="K74" i="1"/>
  <c r="J74" i="1"/>
  <c r="I74" i="1"/>
  <c r="K71" i="1"/>
  <c r="K72" i="1"/>
  <c r="K73" i="1"/>
  <c r="K70" i="1"/>
  <c r="K69" i="1"/>
  <c r="K68" i="1"/>
  <c r="J68" i="1"/>
  <c r="I68" i="1"/>
  <c r="K62" i="1"/>
  <c r="K63" i="1"/>
  <c r="K64" i="1"/>
  <c r="K65" i="1"/>
  <c r="K66" i="1"/>
  <c r="K67" i="1"/>
  <c r="K61" i="1"/>
  <c r="K60" i="1"/>
  <c r="K59" i="1"/>
  <c r="J59" i="1"/>
  <c r="I59" i="1"/>
  <c r="K58" i="1"/>
  <c r="K57" i="1"/>
  <c r="K56" i="1"/>
  <c r="K55" i="1"/>
  <c r="J55" i="1"/>
  <c r="I55" i="1"/>
  <c r="K49" i="1"/>
  <c r="K50" i="1"/>
  <c r="K51" i="1"/>
  <c r="K52" i="1"/>
  <c r="K53" i="1"/>
  <c r="K54" i="1"/>
  <c r="K48" i="1"/>
  <c r="K47" i="1"/>
  <c r="K46" i="1"/>
  <c r="J46" i="1"/>
  <c r="I46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5" i="1"/>
  <c r="K4" i="1"/>
  <c r="E104" i="1" l="1"/>
  <c r="D104" i="1"/>
  <c r="C104" i="1"/>
  <c r="E95" i="1"/>
  <c r="D95" i="1"/>
  <c r="C95" i="1"/>
  <c r="E90" i="1"/>
  <c r="D90" i="1"/>
  <c r="C90" i="1"/>
  <c r="E81" i="1"/>
  <c r="D81" i="1"/>
  <c r="C81" i="1"/>
  <c r="E74" i="1"/>
  <c r="D74" i="1"/>
  <c r="C74" i="1"/>
  <c r="D68" i="1"/>
  <c r="C68" i="1"/>
  <c r="E62" i="1"/>
  <c r="E63" i="1"/>
  <c r="E64" i="1"/>
  <c r="E65" i="1"/>
  <c r="E66" i="1"/>
  <c r="E67" i="1"/>
  <c r="E61" i="1"/>
  <c r="E60" i="1"/>
  <c r="D59" i="1"/>
  <c r="C59" i="1"/>
  <c r="E58" i="1"/>
  <c r="E59" i="1" s="1"/>
  <c r="E57" i="1"/>
  <c r="E56" i="1"/>
  <c r="D55" i="1"/>
  <c r="C55" i="1"/>
  <c r="E49" i="1"/>
  <c r="E50" i="1"/>
  <c r="E51" i="1"/>
  <c r="E52" i="1"/>
  <c r="E53" i="1"/>
  <c r="E54" i="1"/>
  <c r="E48" i="1"/>
  <c r="E47" i="1"/>
  <c r="D46" i="1"/>
  <c r="C46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5" i="1"/>
  <c r="E4" i="1"/>
  <c r="E55" i="1" l="1"/>
  <c r="C105" i="1"/>
  <c r="D105" i="1"/>
  <c r="E46" i="1"/>
  <c r="E68" i="1"/>
  <c r="E105" i="1" l="1"/>
  <c r="G46" i="1" l="1"/>
  <c r="F55" i="1"/>
  <c r="G55" i="1"/>
  <c r="F59" i="1"/>
  <c r="G59" i="1"/>
  <c r="F68" i="1"/>
  <c r="G68" i="1"/>
  <c r="F74" i="1"/>
  <c r="G74" i="1"/>
  <c r="F81" i="1"/>
  <c r="G81" i="1"/>
  <c r="F90" i="1"/>
  <c r="G90" i="1"/>
  <c r="Q103" i="1" l="1"/>
  <c r="T103" i="1" s="1"/>
  <c r="P103" i="1"/>
  <c r="S103" i="1" s="1"/>
  <c r="O103" i="1"/>
  <c r="R103" i="1" s="1"/>
  <c r="Q102" i="1"/>
  <c r="P102" i="1"/>
  <c r="S102" i="1" s="1"/>
  <c r="O102" i="1"/>
  <c r="R102" i="1" s="1"/>
  <c r="Q101" i="1"/>
  <c r="P101" i="1"/>
  <c r="S101" i="1" s="1"/>
  <c r="O101" i="1"/>
  <c r="R101" i="1" s="1"/>
  <c r="Q100" i="1"/>
  <c r="P100" i="1"/>
  <c r="S100" i="1" s="1"/>
  <c r="O100" i="1"/>
  <c r="R100" i="1" s="1"/>
  <c r="Q99" i="1"/>
  <c r="T99" i="1" s="1"/>
  <c r="P99" i="1"/>
  <c r="S99" i="1" s="1"/>
  <c r="O99" i="1"/>
  <c r="R99" i="1" s="1"/>
  <c r="Q98" i="1"/>
  <c r="T98" i="1" s="1"/>
  <c r="P98" i="1"/>
  <c r="S98" i="1" s="1"/>
  <c r="O98" i="1"/>
  <c r="R98" i="1" s="1"/>
  <c r="Q97" i="1"/>
  <c r="P97" i="1"/>
  <c r="S97" i="1" s="1"/>
  <c r="O97" i="1"/>
  <c r="R97" i="1" s="1"/>
  <c r="Q96" i="1"/>
  <c r="P96" i="1"/>
  <c r="O96" i="1"/>
  <c r="R96" i="1" s="1"/>
  <c r="Q94" i="1"/>
  <c r="P94" i="1"/>
  <c r="S94" i="1" s="1"/>
  <c r="O94" i="1"/>
  <c r="R94" i="1" s="1"/>
  <c r="Q93" i="1"/>
  <c r="P93" i="1"/>
  <c r="S93" i="1" s="1"/>
  <c r="O93" i="1"/>
  <c r="R93" i="1" s="1"/>
  <c r="Q92" i="1"/>
  <c r="T92" i="1" s="1"/>
  <c r="P92" i="1"/>
  <c r="S92" i="1" s="1"/>
  <c r="O92" i="1"/>
  <c r="R92" i="1" s="1"/>
  <c r="Q91" i="1"/>
  <c r="P91" i="1"/>
  <c r="S91" i="1" s="1"/>
  <c r="O91" i="1"/>
  <c r="Q89" i="1"/>
  <c r="T89" i="1" s="1"/>
  <c r="P89" i="1"/>
  <c r="S89" i="1" s="1"/>
  <c r="O89" i="1"/>
  <c r="R89" i="1" s="1"/>
  <c r="Q88" i="1"/>
  <c r="P88" i="1"/>
  <c r="S88" i="1" s="1"/>
  <c r="O88" i="1"/>
  <c r="R88" i="1" s="1"/>
  <c r="Q87" i="1"/>
  <c r="P87" i="1"/>
  <c r="S87" i="1" s="1"/>
  <c r="O87" i="1"/>
  <c r="R87" i="1" s="1"/>
  <c r="Q86" i="1"/>
  <c r="P86" i="1"/>
  <c r="S86" i="1" s="1"/>
  <c r="O86" i="1"/>
  <c r="R86" i="1" s="1"/>
  <c r="Q85" i="1"/>
  <c r="T85" i="1" s="1"/>
  <c r="P85" i="1"/>
  <c r="S85" i="1" s="1"/>
  <c r="O85" i="1"/>
  <c r="R85" i="1" s="1"/>
  <c r="Q84" i="1"/>
  <c r="P84" i="1"/>
  <c r="S84" i="1" s="1"/>
  <c r="O84" i="1"/>
  <c r="R84" i="1" s="1"/>
  <c r="Q83" i="1"/>
  <c r="P83" i="1"/>
  <c r="S83" i="1" s="1"/>
  <c r="O83" i="1"/>
  <c r="R83" i="1" s="1"/>
  <c r="P82" i="1"/>
  <c r="O82" i="1"/>
  <c r="N81" i="1"/>
  <c r="M81" i="1"/>
  <c r="Q80" i="1"/>
  <c r="P80" i="1"/>
  <c r="S80" i="1" s="1"/>
  <c r="O80" i="1"/>
  <c r="R80" i="1" s="1"/>
  <c r="Q79" i="1"/>
  <c r="P79" i="1"/>
  <c r="S79" i="1" s="1"/>
  <c r="O79" i="1"/>
  <c r="R79" i="1" s="1"/>
  <c r="Q78" i="1"/>
  <c r="T78" i="1" s="1"/>
  <c r="P78" i="1"/>
  <c r="S78" i="1" s="1"/>
  <c r="O78" i="1"/>
  <c r="R78" i="1" s="1"/>
  <c r="Q77" i="1"/>
  <c r="P77" i="1"/>
  <c r="S77" i="1" s="1"/>
  <c r="O77" i="1"/>
  <c r="R77" i="1" s="1"/>
  <c r="Q76" i="1"/>
  <c r="P76" i="1"/>
  <c r="S76" i="1" s="1"/>
  <c r="O76" i="1"/>
  <c r="R76" i="1" s="1"/>
  <c r="Q75" i="1"/>
  <c r="P75" i="1"/>
  <c r="S75" i="1" s="1"/>
  <c r="O75" i="1"/>
  <c r="Q73" i="1"/>
  <c r="P73" i="1"/>
  <c r="S73" i="1" s="1"/>
  <c r="O73" i="1"/>
  <c r="R73" i="1" s="1"/>
  <c r="Q72" i="1"/>
  <c r="P72" i="1"/>
  <c r="S72" i="1" s="1"/>
  <c r="O72" i="1"/>
  <c r="R72" i="1" s="1"/>
  <c r="Q71" i="1"/>
  <c r="T71" i="1" s="1"/>
  <c r="P71" i="1"/>
  <c r="S71" i="1" s="1"/>
  <c r="O71" i="1"/>
  <c r="R71" i="1" s="1"/>
  <c r="Q70" i="1"/>
  <c r="P70" i="1"/>
  <c r="S70" i="1" s="1"/>
  <c r="O70" i="1"/>
  <c r="R70" i="1" s="1"/>
  <c r="Q69" i="1"/>
  <c r="P69" i="1"/>
  <c r="S69" i="1" s="1"/>
  <c r="O69" i="1"/>
  <c r="R69" i="1" s="1"/>
  <c r="Q67" i="1"/>
  <c r="P67" i="1"/>
  <c r="S67" i="1" s="1"/>
  <c r="O67" i="1"/>
  <c r="R67" i="1" s="1"/>
  <c r="Q66" i="1"/>
  <c r="P66" i="1"/>
  <c r="S66" i="1" s="1"/>
  <c r="O66" i="1"/>
  <c r="R66" i="1" s="1"/>
  <c r="Q65" i="1"/>
  <c r="P65" i="1"/>
  <c r="S65" i="1" s="1"/>
  <c r="O65" i="1"/>
  <c r="R65" i="1" s="1"/>
  <c r="Q64" i="1"/>
  <c r="T64" i="1" s="1"/>
  <c r="P64" i="1"/>
  <c r="S64" i="1" s="1"/>
  <c r="O64" i="1"/>
  <c r="R64" i="1" s="1"/>
  <c r="Q63" i="1"/>
  <c r="P63" i="1"/>
  <c r="S63" i="1" s="1"/>
  <c r="O63" i="1"/>
  <c r="R63" i="1" s="1"/>
  <c r="Q62" i="1"/>
  <c r="P62" i="1"/>
  <c r="S62" i="1" s="1"/>
  <c r="O62" i="1"/>
  <c r="R62" i="1" s="1"/>
  <c r="Q61" i="1"/>
  <c r="P61" i="1"/>
  <c r="S61" i="1" s="1"/>
  <c r="O61" i="1"/>
  <c r="R61" i="1" s="1"/>
  <c r="Q60" i="1"/>
  <c r="P60" i="1"/>
  <c r="O60" i="1"/>
  <c r="Q58" i="1"/>
  <c r="P58" i="1"/>
  <c r="S58" i="1" s="1"/>
  <c r="O58" i="1"/>
  <c r="R58" i="1" s="1"/>
  <c r="Q57" i="1"/>
  <c r="T57" i="1" s="1"/>
  <c r="P57" i="1"/>
  <c r="S57" i="1" s="1"/>
  <c r="O57" i="1"/>
  <c r="R57" i="1" s="1"/>
  <c r="Q56" i="1"/>
  <c r="P56" i="1"/>
  <c r="O56" i="1"/>
  <c r="R56" i="1" s="1"/>
  <c r="Q54" i="1"/>
  <c r="T54" i="1" s="1"/>
  <c r="P54" i="1"/>
  <c r="S54" i="1" s="1"/>
  <c r="O54" i="1"/>
  <c r="R54" i="1" s="1"/>
  <c r="Q53" i="1"/>
  <c r="P53" i="1"/>
  <c r="S53" i="1" s="1"/>
  <c r="O53" i="1"/>
  <c r="R53" i="1" s="1"/>
  <c r="Q52" i="1"/>
  <c r="P52" i="1"/>
  <c r="S52" i="1" s="1"/>
  <c r="O52" i="1"/>
  <c r="R52" i="1" s="1"/>
  <c r="Q51" i="1"/>
  <c r="P51" i="1"/>
  <c r="S51" i="1" s="1"/>
  <c r="O51" i="1"/>
  <c r="R51" i="1" s="1"/>
  <c r="Q50" i="1"/>
  <c r="T50" i="1" s="1"/>
  <c r="P50" i="1"/>
  <c r="S50" i="1" s="1"/>
  <c r="O50" i="1"/>
  <c r="R50" i="1" s="1"/>
  <c r="Q49" i="1"/>
  <c r="P49" i="1"/>
  <c r="S49" i="1" s="1"/>
  <c r="O49" i="1"/>
  <c r="R49" i="1" s="1"/>
  <c r="Q48" i="1"/>
  <c r="P48" i="1"/>
  <c r="S48" i="1" s="1"/>
  <c r="O48" i="1"/>
  <c r="R48" i="1" s="1"/>
  <c r="Q47" i="1"/>
  <c r="P47" i="1"/>
  <c r="S47" i="1" s="1"/>
  <c r="O47" i="1"/>
  <c r="Q45" i="1"/>
  <c r="P45" i="1"/>
  <c r="S45" i="1" s="1"/>
  <c r="O45" i="1"/>
  <c r="R45" i="1" s="1"/>
  <c r="Q44" i="1"/>
  <c r="P44" i="1"/>
  <c r="S44" i="1" s="1"/>
  <c r="O44" i="1"/>
  <c r="R44" i="1" s="1"/>
  <c r="Q43" i="1"/>
  <c r="T43" i="1" s="1"/>
  <c r="P43" i="1"/>
  <c r="S43" i="1" s="1"/>
  <c r="O43" i="1"/>
  <c r="R43" i="1" s="1"/>
  <c r="Q42" i="1"/>
  <c r="P42" i="1"/>
  <c r="S42" i="1" s="1"/>
  <c r="O42" i="1"/>
  <c r="R42" i="1" s="1"/>
  <c r="Q41" i="1"/>
  <c r="P41" i="1"/>
  <c r="S41" i="1" s="1"/>
  <c r="O41" i="1"/>
  <c r="R41" i="1" s="1"/>
  <c r="Q40" i="1"/>
  <c r="P40" i="1"/>
  <c r="S40" i="1" s="1"/>
  <c r="O40" i="1"/>
  <c r="R40" i="1" s="1"/>
  <c r="Q39" i="1"/>
  <c r="P39" i="1"/>
  <c r="S39" i="1" s="1"/>
  <c r="O39" i="1"/>
  <c r="R39" i="1" s="1"/>
  <c r="Q38" i="1"/>
  <c r="P38" i="1"/>
  <c r="S38" i="1" s="1"/>
  <c r="O38" i="1"/>
  <c r="R38" i="1" s="1"/>
  <c r="Q37" i="1"/>
  <c r="T37" i="1" s="1"/>
  <c r="P37" i="1"/>
  <c r="S37" i="1" s="1"/>
  <c r="O37" i="1"/>
  <c r="R37" i="1" s="1"/>
  <c r="Q36" i="1"/>
  <c r="P36" i="1"/>
  <c r="O36" i="1"/>
  <c r="R36" i="1" s="1"/>
  <c r="Q35" i="1"/>
  <c r="P35" i="1"/>
  <c r="O35" i="1"/>
  <c r="R35" i="1" s="1"/>
  <c r="Q34" i="1"/>
  <c r="P34" i="1"/>
  <c r="O34" i="1"/>
  <c r="R34" i="1" s="1"/>
  <c r="Q33" i="1"/>
  <c r="P33" i="1"/>
  <c r="O33" i="1"/>
  <c r="R33" i="1" s="1"/>
  <c r="Q32" i="1"/>
  <c r="P32" i="1"/>
  <c r="O32" i="1"/>
  <c r="R32" i="1" s="1"/>
  <c r="Q31" i="1"/>
  <c r="T31" i="1" s="1"/>
  <c r="P31" i="1"/>
  <c r="O31" i="1"/>
  <c r="R31" i="1" s="1"/>
  <c r="Q30" i="1"/>
  <c r="P30" i="1"/>
  <c r="O30" i="1"/>
  <c r="R30" i="1" s="1"/>
  <c r="Q29" i="1"/>
  <c r="T29" i="1" s="1"/>
  <c r="P29" i="1"/>
  <c r="O29" i="1"/>
  <c r="Q28" i="1"/>
  <c r="P28" i="1"/>
  <c r="O28" i="1"/>
  <c r="Q27" i="1"/>
  <c r="T27" i="1" s="1"/>
  <c r="P27" i="1"/>
  <c r="O27" i="1"/>
  <c r="Q26" i="1"/>
  <c r="P26" i="1"/>
  <c r="O26" i="1"/>
  <c r="Q25" i="1"/>
  <c r="P25" i="1"/>
  <c r="O25" i="1"/>
  <c r="Q24" i="1"/>
  <c r="T24" i="1" s="1"/>
  <c r="P24" i="1"/>
  <c r="O24" i="1"/>
  <c r="Q23" i="1"/>
  <c r="P23" i="1"/>
  <c r="O23" i="1"/>
  <c r="Q22" i="1"/>
  <c r="P22" i="1"/>
  <c r="O22" i="1"/>
  <c r="Q21" i="1"/>
  <c r="P21" i="1"/>
  <c r="O21" i="1"/>
  <c r="Q20" i="1"/>
  <c r="T20" i="1" s="1"/>
  <c r="P20" i="1"/>
  <c r="O20" i="1"/>
  <c r="Q19" i="1"/>
  <c r="P19" i="1"/>
  <c r="O19" i="1"/>
  <c r="Q18" i="1"/>
  <c r="P18" i="1"/>
  <c r="O18" i="1"/>
  <c r="Q17" i="1"/>
  <c r="P17" i="1"/>
  <c r="O17" i="1"/>
  <c r="Q16" i="1"/>
  <c r="P16" i="1"/>
  <c r="O16" i="1"/>
  <c r="Q15" i="1"/>
  <c r="T15" i="1" s="1"/>
  <c r="P15" i="1"/>
  <c r="O15" i="1"/>
  <c r="Q14" i="1"/>
  <c r="P14" i="1"/>
  <c r="O14" i="1"/>
  <c r="Q13" i="1"/>
  <c r="T13" i="1" s="1"/>
  <c r="P13" i="1"/>
  <c r="O13" i="1"/>
  <c r="Q12" i="1"/>
  <c r="P12" i="1"/>
  <c r="O12" i="1"/>
  <c r="Q11" i="1"/>
  <c r="T11" i="1" s="1"/>
  <c r="P11" i="1"/>
  <c r="O11" i="1"/>
  <c r="Q10" i="1"/>
  <c r="P10" i="1"/>
  <c r="O10" i="1"/>
  <c r="Q9" i="1"/>
  <c r="P9" i="1"/>
  <c r="O9" i="1"/>
  <c r="Q8" i="1"/>
  <c r="T8" i="1" s="1"/>
  <c r="P8" i="1"/>
  <c r="O8" i="1"/>
  <c r="Q7" i="1"/>
  <c r="T7" i="1" s="1"/>
  <c r="P7" i="1"/>
  <c r="O7" i="1"/>
  <c r="Q6" i="1"/>
  <c r="P6" i="1"/>
  <c r="O6" i="1"/>
  <c r="Q5" i="1"/>
  <c r="P5" i="1"/>
  <c r="S5" i="1" s="1"/>
  <c r="O5" i="1"/>
  <c r="R5" i="1" s="1"/>
  <c r="Q4" i="1"/>
  <c r="T4" i="1" s="1"/>
  <c r="P4" i="1"/>
  <c r="S4" i="1" s="1"/>
  <c r="O4" i="1"/>
  <c r="R4" i="1" s="1"/>
  <c r="P104" i="1" l="1"/>
  <c r="S104" i="1" s="1"/>
  <c r="P59" i="1"/>
  <c r="S59" i="1" s="1"/>
  <c r="Q95" i="1"/>
  <c r="T95" i="1" s="1"/>
  <c r="O90" i="1"/>
  <c r="R90" i="1" s="1"/>
  <c r="Q68" i="1"/>
  <c r="T68" i="1" s="1"/>
  <c r="O55" i="1"/>
  <c r="R55" i="1" s="1"/>
  <c r="P90" i="1"/>
  <c r="S90" i="1" s="1"/>
  <c r="T6" i="1"/>
  <c r="T17" i="1"/>
  <c r="T19" i="1"/>
  <c r="T23" i="1"/>
  <c r="T33" i="1"/>
  <c r="T35" i="1"/>
  <c r="T39" i="1"/>
  <c r="T41" i="1"/>
  <c r="T45" i="1"/>
  <c r="T5" i="1"/>
  <c r="T9" i="1"/>
  <c r="T12" i="1"/>
  <c r="T14" i="1"/>
  <c r="T16" i="1"/>
  <c r="T18" i="1"/>
  <c r="T21" i="1"/>
  <c r="T22" i="1"/>
  <c r="T25" i="1"/>
  <c r="T28" i="1"/>
  <c r="T30" i="1"/>
  <c r="T32" i="1"/>
  <c r="T34" i="1"/>
  <c r="T36" i="1"/>
  <c r="T38" i="1"/>
  <c r="T40" i="1"/>
  <c r="T42" i="1"/>
  <c r="T44" i="1"/>
  <c r="T48" i="1"/>
  <c r="T49" i="1"/>
  <c r="T51" i="1"/>
  <c r="T53" i="1"/>
  <c r="S56" i="1"/>
  <c r="T58" i="1"/>
  <c r="T60" i="1"/>
  <c r="T61" i="1"/>
  <c r="T62" i="1"/>
  <c r="T63" i="1"/>
  <c r="T65" i="1"/>
  <c r="T67" i="1"/>
  <c r="T69" i="1"/>
  <c r="T70" i="1"/>
  <c r="T72" i="1"/>
  <c r="P74" i="1"/>
  <c r="S74" i="1" s="1"/>
  <c r="T76" i="1"/>
  <c r="T77" i="1"/>
  <c r="T79" i="1"/>
  <c r="T80" i="1"/>
  <c r="P81" i="1"/>
  <c r="S81" i="1" s="1"/>
  <c r="T84" i="1"/>
  <c r="T86" i="1"/>
  <c r="T88" i="1"/>
  <c r="T93" i="1"/>
  <c r="T100" i="1"/>
  <c r="T101" i="1"/>
  <c r="T102" i="1"/>
  <c r="P95" i="1"/>
  <c r="S95" i="1" s="1"/>
  <c r="T66" i="1"/>
  <c r="T75" i="1"/>
  <c r="Q81" i="1"/>
  <c r="T87" i="1"/>
  <c r="Q104" i="1"/>
  <c r="T96" i="1"/>
  <c r="O59" i="1"/>
  <c r="R59" i="1" s="1"/>
  <c r="Q46" i="1"/>
  <c r="P46" i="1"/>
  <c r="S46" i="1" s="1"/>
  <c r="P55" i="1"/>
  <c r="S55" i="1" s="1"/>
  <c r="Q59" i="1"/>
  <c r="T59" i="1" s="1"/>
  <c r="O74" i="1"/>
  <c r="R74" i="1" s="1"/>
  <c r="T83" i="1"/>
  <c r="O95" i="1"/>
  <c r="R95" i="1" s="1"/>
  <c r="R91" i="1"/>
  <c r="T97" i="1"/>
  <c r="P68" i="1"/>
  <c r="S68" i="1" s="1"/>
  <c r="S60" i="1"/>
  <c r="O46" i="1"/>
  <c r="R46" i="1" s="1"/>
  <c r="T10" i="1"/>
  <c r="T26" i="1"/>
  <c r="Q55" i="1"/>
  <c r="T47" i="1"/>
  <c r="T52" i="1"/>
  <c r="O68" i="1"/>
  <c r="R68" i="1" s="1"/>
  <c r="T73" i="1"/>
  <c r="O81" i="1"/>
  <c r="R81" i="1" s="1"/>
  <c r="T94" i="1"/>
  <c r="O104" i="1"/>
  <c r="R104" i="1" s="1"/>
  <c r="R47" i="1"/>
  <c r="T56" i="1"/>
  <c r="Q74" i="1"/>
  <c r="T74" i="1" s="1"/>
  <c r="R75" i="1"/>
  <c r="R82" i="1"/>
  <c r="T91" i="1"/>
  <c r="R60" i="1"/>
  <c r="S82" i="1"/>
  <c r="S96" i="1"/>
  <c r="T81" i="1" l="1"/>
  <c r="T104" i="1"/>
  <c r="T46" i="1"/>
  <c r="T55" i="1"/>
  <c r="O105" i="1"/>
  <c r="S105" i="1" l="1"/>
  <c r="R105" i="1"/>
  <c r="H90" i="1" l="1"/>
  <c r="Q82" i="1"/>
  <c r="T82" i="1" s="1"/>
  <c r="Q90" i="1" l="1"/>
  <c r="T90" i="1" s="1"/>
  <c r="T105" i="1" l="1"/>
</calcChain>
</file>

<file path=xl/sharedStrings.xml><?xml version="1.0" encoding="utf-8"?>
<sst xmlns="http://schemas.openxmlformats.org/spreadsheetml/2006/main" count="129" uniqueCount="121">
  <si>
    <t>区</t>
    <rPh sb="0" eb="1">
      <t>ク</t>
    </rPh>
    <phoneticPr fontId="7"/>
  </si>
  <si>
    <t>投票署名</t>
    <rPh sb="0" eb="2">
      <t>トウヒョウ</t>
    </rPh>
    <rPh sb="2" eb="4">
      <t>ショメイ</t>
    </rPh>
    <phoneticPr fontId="3"/>
  </si>
  <si>
    <t>当日有権者数</t>
    <rPh sb="0" eb="2">
      <t>トウジツ</t>
    </rPh>
    <rPh sb="2" eb="4">
      <t>ユウケン</t>
    </rPh>
    <rPh sb="4" eb="5">
      <t>シャ</t>
    </rPh>
    <rPh sb="5" eb="6">
      <t>スウ</t>
    </rPh>
    <phoneticPr fontId="2"/>
  </si>
  <si>
    <t>当日投票者数①</t>
    <rPh sb="0" eb="2">
      <t>トウジツ</t>
    </rPh>
    <phoneticPr fontId="8"/>
  </si>
  <si>
    <t>期日前投票者数②</t>
    <rPh sb="0" eb="2">
      <t>キジツ</t>
    </rPh>
    <rPh sb="2" eb="3">
      <t>ゼン</t>
    </rPh>
    <phoneticPr fontId="8"/>
  </si>
  <si>
    <t>不在者投票者数③</t>
    <rPh sb="0" eb="2">
      <t>フザイ</t>
    </rPh>
    <rPh sb="2" eb="3">
      <t>シャ</t>
    </rPh>
    <rPh sb="3" eb="6">
      <t>トウヒョウシャ</t>
    </rPh>
    <phoneticPr fontId="8"/>
  </si>
  <si>
    <t>投票者数(①+②+③)</t>
    <rPh sb="0" eb="3">
      <t>トウヒョウシャ</t>
    </rPh>
    <rPh sb="3" eb="4">
      <t>スウ</t>
    </rPh>
    <phoneticPr fontId="8"/>
  </si>
  <si>
    <t>投票率</t>
    <rPh sb="0" eb="2">
      <t>トウヒョウ</t>
    </rPh>
    <rPh sb="2" eb="3">
      <t>リツ</t>
    </rPh>
    <phoneticPr fontId="5"/>
  </si>
  <si>
    <t>男</t>
    <rPh sb="0" eb="1">
      <t>オトコ</t>
    </rPh>
    <phoneticPr fontId="7"/>
  </si>
  <si>
    <t>女</t>
    <rPh sb="0" eb="1">
      <t>オンナ</t>
    </rPh>
    <phoneticPr fontId="7"/>
  </si>
  <si>
    <t>計</t>
    <rPh sb="0" eb="1">
      <t>ケイ</t>
    </rPh>
    <phoneticPr fontId="7"/>
  </si>
  <si>
    <t>男</t>
    <phoneticPr fontId="7"/>
  </si>
  <si>
    <t>女</t>
    <phoneticPr fontId="7"/>
  </si>
  <si>
    <t>計</t>
    <phoneticPr fontId="7"/>
  </si>
  <si>
    <t>計</t>
    <phoneticPr fontId="7"/>
  </si>
  <si>
    <t>男</t>
  </si>
  <si>
    <t>女</t>
  </si>
  <si>
    <t>計</t>
  </si>
  <si>
    <t>遷喬小学校</t>
  </si>
  <si>
    <t>醇風小学校</t>
  </si>
  <si>
    <t>西中学校</t>
  </si>
  <si>
    <t>城北小学校</t>
  </si>
  <si>
    <t>浜坂小学校</t>
  </si>
  <si>
    <t>富桑小学校</t>
  </si>
  <si>
    <t>明徳小学校</t>
  </si>
  <si>
    <t>日進小学校</t>
  </si>
  <si>
    <t>山の手体育館</t>
  </si>
  <si>
    <t>修立小学校</t>
  </si>
  <si>
    <t>東中学校</t>
  </si>
  <si>
    <t>稲葉山小学校</t>
  </si>
  <si>
    <t>東デイサービスセンター</t>
  </si>
  <si>
    <t>南中学校</t>
  </si>
  <si>
    <t>勤労青少年ホーム</t>
  </si>
  <si>
    <t>面影小学校</t>
  </si>
  <si>
    <t>津ノ井小学校</t>
  </si>
  <si>
    <t>米里体育館</t>
  </si>
  <si>
    <t>倉田体育館</t>
  </si>
  <si>
    <t>賀露町七区公民館</t>
  </si>
  <si>
    <t>大正小学校</t>
  </si>
  <si>
    <t>美和小学校</t>
  </si>
  <si>
    <t>神戸地区公民館</t>
  </si>
  <si>
    <t>岩坪生活改善センター</t>
  </si>
  <si>
    <t>東郷地区公民館</t>
  </si>
  <si>
    <t>高路公民館</t>
  </si>
  <si>
    <t>世紀小学校</t>
  </si>
  <si>
    <t>豊実地区公民館</t>
  </si>
  <si>
    <t>上原多目的集会施設</t>
  </si>
  <si>
    <t>河内生活改善センター</t>
  </si>
  <si>
    <t>湖山小学校</t>
  </si>
  <si>
    <t>末恒小学校</t>
  </si>
  <si>
    <t>湖南学園小学校</t>
  </si>
  <si>
    <t>矢矯公民館</t>
  </si>
  <si>
    <t>美保南小学校</t>
  </si>
  <si>
    <t>鳥取計</t>
    <rPh sb="0" eb="2">
      <t>トットリ</t>
    </rPh>
    <rPh sb="2" eb="3">
      <t>ケイ</t>
    </rPh>
    <phoneticPr fontId="5"/>
  </si>
  <si>
    <t>あおば地区公民館</t>
  </si>
  <si>
    <t>宮下地区公民館</t>
  </si>
  <si>
    <t>国府町コミュニティセンター</t>
  </si>
  <si>
    <t>谷地区公民館</t>
  </si>
  <si>
    <t>山のめぐみ館</t>
  </si>
  <si>
    <t>大茅地区公民館</t>
  </si>
  <si>
    <t>扇の里交流館</t>
  </si>
  <si>
    <t>国府計</t>
    <rPh sb="0" eb="2">
      <t>コクフ</t>
    </rPh>
    <rPh sb="2" eb="3">
      <t>ケイ</t>
    </rPh>
    <phoneticPr fontId="5"/>
  </si>
  <si>
    <t>福部町コミュニティセンター</t>
  </si>
  <si>
    <t>福部町久志羅集会所</t>
  </si>
  <si>
    <t>福部計</t>
    <rPh sb="0" eb="2">
      <t>フクベ</t>
    </rPh>
    <rPh sb="2" eb="3">
      <t>ケイ</t>
    </rPh>
    <phoneticPr fontId="5"/>
  </si>
  <si>
    <t>国英地区公民館</t>
  </si>
  <si>
    <t>水根公会堂</t>
  </si>
  <si>
    <t>河原町総合体育館</t>
  </si>
  <si>
    <t>西郷地区公民館</t>
  </si>
  <si>
    <t>小河内公民館</t>
  </si>
  <si>
    <t>北村公民館</t>
  </si>
  <si>
    <t>河原計</t>
    <rPh sb="0" eb="2">
      <t>カワハラ</t>
    </rPh>
    <rPh sb="2" eb="3">
      <t>ケイ</t>
    </rPh>
    <phoneticPr fontId="5"/>
  </si>
  <si>
    <t>大村電化農協会館</t>
  </si>
  <si>
    <t>社地区公民館</t>
  </si>
  <si>
    <t>用瀬計</t>
    <rPh sb="0" eb="2">
      <t>モチガセ</t>
    </rPh>
    <rPh sb="2" eb="3">
      <t>ケイ</t>
    </rPh>
    <phoneticPr fontId="5"/>
  </si>
  <si>
    <t>佐治町地域活性化センター</t>
  </si>
  <si>
    <t>プラザ佐治記念ホール</t>
  </si>
  <si>
    <t>佐治町西佐治会館</t>
  </si>
  <si>
    <t>佐治町山王ふれあい会館</t>
  </si>
  <si>
    <t>佐治計</t>
    <rPh sb="0" eb="2">
      <t>サジ</t>
    </rPh>
    <rPh sb="2" eb="3">
      <t>ケイ</t>
    </rPh>
    <phoneticPr fontId="5"/>
  </si>
  <si>
    <t>瑞穂地区公民館</t>
  </si>
  <si>
    <t>市営住宅矢口団地集会所</t>
  </si>
  <si>
    <t>逢坂地区公民館</t>
  </si>
  <si>
    <t>気高町コミュニティセンター</t>
  </si>
  <si>
    <t>浜村小学校</t>
  </si>
  <si>
    <t>船磯公民館</t>
  </si>
  <si>
    <t>気高計</t>
    <rPh sb="0" eb="2">
      <t>ケタカ</t>
    </rPh>
    <rPh sb="2" eb="3">
      <t>ケイ</t>
    </rPh>
    <phoneticPr fontId="5"/>
  </si>
  <si>
    <t>鹿野町農業者トレーニングセンター</t>
  </si>
  <si>
    <t>勝谷地区公民館</t>
  </si>
  <si>
    <t>小鷲河地区公民館</t>
  </si>
  <si>
    <t>鹿野町河内生活改善センター</t>
  </si>
  <si>
    <t>鹿野計</t>
    <rPh sb="0" eb="2">
      <t>シカノ</t>
    </rPh>
    <rPh sb="2" eb="3">
      <t>ケイ</t>
    </rPh>
    <phoneticPr fontId="5"/>
  </si>
  <si>
    <t>青谷地区公民館</t>
  </si>
  <si>
    <t>青谷小学校体育館</t>
  </si>
  <si>
    <t>中郷地区公民館</t>
  </si>
  <si>
    <t>絹見公民館</t>
  </si>
  <si>
    <t>日置谷地区公民館</t>
  </si>
  <si>
    <t>勝部地区公民館</t>
  </si>
  <si>
    <t>日置地区公民館</t>
  </si>
  <si>
    <t>八葉寺公民館</t>
  </si>
  <si>
    <t>青谷計</t>
    <rPh sb="0" eb="2">
      <t>アオヤ</t>
    </rPh>
    <rPh sb="2" eb="3">
      <t>ケイ</t>
    </rPh>
    <phoneticPr fontId="5"/>
  </si>
  <si>
    <t>合計</t>
    <rPh sb="0" eb="2">
      <t>ゴウケイ</t>
    </rPh>
    <phoneticPr fontId="3"/>
  </si>
  <si>
    <t>河原町総合支所</t>
  </si>
  <si>
    <t>散岐小学校</t>
  </si>
  <si>
    <t>用瀬地区保健センター</t>
    <rPh sb="3" eb="5">
      <t>チク</t>
    </rPh>
    <rPh sb="5" eb="7">
      <t>ホケン</t>
    </rPh>
    <phoneticPr fontId="3"/>
  </si>
  <si>
    <t>屋住多目的集会所</t>
  </si>
  <si>
    <t>江波多目的集会所</t>
  </si>
  <si>
    <t>津無生活改善センター</t>
  </si>
  <si>
    <t>津野ふれあいの館</t>
  </si>
  <si>
    <t>気高人権福祉センター</t>
  </si>
  <si>
    <t>平成３０年３月２５日執行　鳥取市長選挙　投票区別投票結果</t>
    <rPh sb="0" eb="2">
      <t>ヘイセイ</t>
    </rPh>
    <rPh sb="4" eb="5">
      <t>ネン</t>
    </rPh>
    <rPh sb="6" eb="7">
      <t>ツキ</t>
    </rPh>
    <rPh sb="9" eb="10">
      <t>ニチ</t>
    </rPh>
    <rPh sb="10" eb="12">
      <t>シッコウ</t>
    </rPh>
    <rPh sb="13" eb="15">
      <t>トットリ</t>
    </rPh>
    <rPh sb="15" eb="17">
      <t>シチョウ</t>
    </rPh>
    <rPh sb="17" eb="19">
      <t>センキョ</t>
    </rPh>
    <rPh sb="20" eb="22">
      <t>トウヒョウ</t>
    </rPh>
    <rPh sb="22" eb="24">
      <t>クベツ</t>
    </rPh>
    <rPh sb="24" eb="26">
      <t>トウヒョウ</t>
    </rPh>
    <rPh sb="26" eb="28">
      <t>ケッカ</t>
    </rPh>
    <phoneticPr fontId="3"/>
  </si>
  <si>
    <t>久松会館</t>
    <rPh sb="0" eb="1">
      <t>キュウ</t>
    </rPh>
    <rPh sb="1" eb="2">
      <t>マツ</t>
    </rPh>
    <rPh sb="2" eb="4">
      <t>カイカン</t>
    </rPh>
    <phoneticPr fontId="3"/>
  </si>
  <si>
    <t>鳥取県漁業協同組合</t>
    <rPh sb="0" eb="3">
      <t>トットリケン</t>
    </rPh>
    <rPh sb="3" eb="5">
      <t>ギョギョウ</t>
    </rPh>
    <rPh sb="5" eb="7">
      <t>キョウドウ</t>
    </rPh>
    <rPh sb="7" eb="9">
      <t>クミアイ</t>
    </rPh>
    <phoneticPr fontId="3"/>
  </si>
  <si>
    <t>松保地区公民館</t>
    <rPh sb="0" eb="2">
      <t>マツホ</t>
    </rPh>
    <rPh sb="2" eb="4">
      <t>チク</t>
    </rPh>
    <rPh sb="4" eb="7">
      <t>コウミンカン</t>
    </rPh>
    <phoneticPr fontId="3"/>
  </si>
  <si>
    <t>国際交流プラザ</t>
    <rPh sb="0" eb="2">
      <t>コクサイ</t>
    </rPh>
    <rPh sb="2" eb="4">
      <t>コウリュウ</t>
    </rPh>
    <phoneticPr fontId="3"/>
  </si>
  <si>
    <t>中ノ郷小学校体育館</t>
  </si>
  <si>
    <t>若葉台体育館</t>
  </si>
  <si>
    <t>桜ヶ丘中学校体育館</t>
  </si>
  <si>
    <t>成器地区公民館</t>
  </si>
  <si>
    <t>山湯山農業センター</t>
  </si>
  <si>
    <t>宝木地区公民館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</si>
</sst>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Meiryo UI"/>
      <family val="2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38" fontId="4" fillId="0" borderId="0" xfId="1" applyFont="1" applyAlignment="1">
      <alignment vertical="center"/>
    </xf>
    <xf numFmtId="38" fontId="6" fillId="0" borderId="0" xfId="1" applyFont="1" applyAlignment="1">
      <alignment vertical="center" shrinkToFit="1"/>
    </xf>
    <xf numFmtId="38" fontId="6" fillId="0" borderId="0" xfId="1" applyFont="1" applyAlignment="1">
      <alignment horizontal="center" vertical="center" shrinkToFit="1"/>
    </xf>
    <xf numFmtId="38" fontId="6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8" fontId="6" fillId="0" borderId="4" xfId="1" applyFont="1" applyBorder="1" applyAlignment="1">
      <alignment horizontal="center" vertical="center" shrinkToFit="1"/>
    </xf>
    <xf numFmtId="38" fontId="6" fillId="0" borderId="5" xfId="1" applyFont="1" applyBorder="1" applyAlignment="1">
      <alignment horizontal="center" vertical="center" shrinkToFit="1"/>
    </xf>
    <xf numFmtId="38" fontId="6" fillId="0" borderId="6" xfId="1" applyFont="1" applyBorder="1" applyAlignment="1">
      <alignment horizontal="center" vertical="center" shrinkToFit="1"/>
    </xf>
    <xf numFmtId="38" fontId="6" fillId="0" borderId="7" xfId="1" applyFont="1" applyBorder="1" applyAlignment="1">
      <alignment vertical="center"/>
    </xf>
    <xf numFmtId="38" fontId="6" fillId="0" borderId="7" xfId="1" applyFont="1" applyBorder="1" applyAlignment="1">
      <alignment vertical="center" shrinkToFit="1"/>
    </xf>
    <xf numFmtId="38" fontId="6" fillId="0" borderId="8" xfId="1" applyFont="1" applyBorder="1" applyAlignment="1">
      <alignment vertical="center" shrinkToFit="1"/>
    </xf>
    <xf numFmtId="38" fontId="6" fillId="0" borderId="9" xfId="1" applyFont="1" applyBorder="1" applyAlignment="1">
      <alignment vertical="center" shrinkToFit="1"/>
    </xf>
    <xf numFmtId="38" fontId="6" fillId="0" borderId="10" xfId="1" applyFont="1" applyBorder="1" applyAlignment="1">
      <alignment vertical="center" shrinkToFit="1"/>
    </xf>
    <xf numFmtId="40" fontId="6" fillId="0" borderId="8" xfId="1" applyNumberFormat="1" applyFont="1" applyBorder="1" applyAlignment="1">
      <alignment horizontal="center" vertical="center" shrinkToFit="1"/>
    </xf>
    <xf numFmtId="40" fontId="6" fillId="0" borderId="9" xfId="1" applyNumberFormat="1" applyFont="1" applyBorder="1" applyAlignment="1">
      <alignment horizontal="center" vertical="center" shrinkToFit="1"/>
    </xf>
    <xf numFmtId="40" fontId="6" fillId="0" borderId="10" xfId="1" applyNumberFormat="1" applyFont="1" applyBorder="1" applyAlignment="1">
      <alignment horizontal="center" vertical="center" shrinkToFit="1"/>
    </xf>
    <xf numFmtId="38" fontId="6" fillId="0" borderId="11" xfId="1" applyFont="1" applyBorder="1" applyAlignment="1">
      <alignment vertical="center"/>
    </xf>
    <xf numFmtId="38" fontId="6" fillId="0" borderId="11" xfId="1" applyFont="1" applyBorder="1" applyAlignment="1">
      <alignment vertical="center" shrinkToFit="1"/>
    </xf>
    <xf numFmtId="38" fontId="6" fillId="0" borderId="12" xfId="1" applyFont="1" applyBorder="1" applyAlignment="1">
      <alignment vertical="center" shrinkToFit="1"/>
    </xf>
    <xf numFmtId="38" fontId="6" fillId="0" borderId="13" xfId="1" applyFont="1" applyBorder="1" applyAlignment="1">
      <alignment vertical="center" shrinkToFit="1"/>
    </xf>
    <xf numFmtId="38" fontId="6" fillId="0" borderId="14" xfId="1" applyFont="1" applyBorder="1" applyAlignment="1">
      <alignment vertical="center" shrinkToFit="1"/>
    </xf>
    <xf numFmtId="40" fontId="6" fillId="0" borderId="12" xfId="1" applyNumberFormat="1" applyFont="1" applyBorder="1" applyAlignment="1">
      <alignment horizontal="center" vertical="center" shrinkToFit="1"/>
    </xf>
    <xf numFmtId="40" fontId="6" fillId="0" borderId="13" xfId="1" applyNumberFormat="1" applyFont="1" applyBorder="1" applyAlignment="1">
      <alignment horizontal="center" vertical="center" shrinkToFit="1"/>
    </xf>
    <xf numFmtId="40" fontId="6" fillId="0" borderId="14" xfId="1" applyNumberFormat="1" applyFont="1" applyBorder="1" applyAlignment="1">
      <alignment horizontal="center" vertical="center" shrinkToFit="1"/>
    </xf>
    <xf numFmtId="38" fontId="6" fillId="0" borderId="15" xfId="1" applyFont="1" applyBorder="1" applyAlignment="1">
      <alignment vertical="center"/>
    </xf>
    <xf numFmtId="38" fontId="6" fillId="0" borderId="15" xfId="1" applyFont="1" applyBorder="1" applyAlignment="1">
      <alignment vertical="center" shrinkToFit="1"/>
    </xf>
    <xf numFmtId="38" fontId="6" fillId="0" borderId="16" xfId="1" applyFont="1" applyBorder="1" applyAlignment="1">
      <alignment vertical="center" shrinkToFit="1"/>
    </xf>
    <xf numFmtId="38" fontId="6" fillId="0" borderId="17" xfId="1" applyFont="1" applyBorder="1" applyAlignment="1">
      <alignment vertical="center" shrinkToFit="1"/>
    </xf>
    <xf numFmtId="38" fontId="6" fillId="0" borderId="18" xfId="1" applyFont="1" applyBorder="1" applyAlignment="1">
      <alignment vertical="center" shrinkToFit="1"/>
    </xf>
    <xf numFmtId="40" fontId="6" fillId="0" borderId="16" xfId="1" applyNumberFormat="1" applyFont="1" applyBorder="1" applyAlignment="1">
      <alignment horizontal="center" vertical="center" shrinkToFit="1"/>
    </xf>
    <xf numFmtId="40" fontId="6" fillId="0" borderId="17" xfId="1" applyNumberFormat="1" applyFont="1" applyBorder="1" applyAlignment="1">
      <alignment horizontal="center" vertical="center" shrinkToFit="1"/>
    </xf>
    <xf numFmtId="40" fontId="6" fillId="0" borderId="18" xfId="1" applyNumberFormat="1" applyFont="1" applyBorder="1" applyAlignment="1">
      <alignment horizontal="center" vertical="center" shrinkToFit="1"/>
    </xf>
    <xf numFmtId="38" fontId="6" fillId="0" borderId="4" xfId="1" applyFont="1" applyBorder="1" applyAlignment="1">
      <alignment vertical="center" shrinkToFit="1"/>
    </xf>
    <xf numFmtId="38" fontId="6" fillId="0" borderId="5" xfId="1" applyFont="1" applyBorder="1" applyAlignment="1">
      <alignment vertical="center" shrinkToFit="1"/>
    </xf>
    <xf numFmtId="38" fontId="6" fillId="0" borderId="6" xfId="1" applyFont="1" applyBorder="1" applyAlignment="1">
      <alignment vertical="center" shrinkToFit="1"/>
    </xf>
    <xf numFmtId="40" fontId="6" fillId="0" borderId="4" xfId="1" applyNumberFormat="1" applyFont="1" applyBorder="1" applyAlignment="1">
      <alignment horizontal="center" vertical="center" shrinkToFit="1"/>
    </xf>
    <xf numFmtId="40" fontId="6" fillId="0" borderId="5" xfId="1" applyNumberFormat="1" applyFont="1" applyBorder="1" applyAlignment="1">
      <alignment horizontal="center" vertical="center" shrinkToFit="1"/>
    </xf>
    <xf numFmtId="40" fontId="6" fillId="0" borderId="6" xfId="1" applyNumberFormat="1" applyFont="1" applyBorder="1" applyAlignment="1">
      <alignment horizontal="center" vertical="center" shrinkToFit="1"/>
    </xf>
    <xf numFmtId="38" fontId="6" fillId="0" borderId="21" xfId="1" applyFont="1" applyBorder="1" applyAlignment="1">
      <alignment vertical="center"/>
    </xf>
    <xf numFmtId="38" fontId="6" fillId="0" borderId="21" xfId="1" applyFont="1" applyBorder="1" applyAlignment="1">
      <alignment vertical="center" shrinkToFit="1"/>
    </xf>
    <xf numFmtId="38" fontId="6" fillId="0" borderId="22" xfId="1" applyFont="1" applyBorder="1" applyAlignment="1">
      <alignment vertical="center" shrinkToFit="1"/>
    </xf>
    <xf numFmtId="38" fontId="6" fillId="0" borderId="23" xfId="1" applyFont="1" applyBorder="1" applyAlignment="1">
      <alignment vertical="center" shrinkToFit="1"/>
    </xf>
    <xf numFmtId="38" fontId="6" fillId="0" borderId="24" xfId="1" applyFont="1" applyBorder="1" applyAlignment="1">
      <alignment vertical="center" shrinkToFit="1"/>
    </xf>
    <xf numFmtId="40" fontId="6" fillId="0" borderId="22" xfId="1" applyNumberFormat="1" applyFont="1" applyBorder="1" applyAlignment="1">
      <alignment horizontal="center" vertical="center" shrinkToFit="1"/>
    </xf>
    <xf numFmtId="40" fontId="6" fillId="0" borderId="23" xfId="1" applyNumberFormat="1" applyFont="1" applyBorder="1" applyAlignment="1">
      <alignment horizontal="center" vertical="center" shrinkToFit="1"/>
    </xf>
    <xf numFmtId="40" fontId="6" fillId="0" borderId="24" xfId="1" applyNumberFormat="1" applyFont="1" applyBorder="1" applyAlignment="1">
      <alignment horizontal="center" vertical="center" shrinkToFit="1"/>
    </xf>
    <xf numFmtId="38" fontId="6" fillId="0" borderId="25" xfId="1" applyFont="1" applyBorder="1" applyAlignment="1">
      <alignment vertical="center" shrinkToFit="1"/>
    </xf>
    <xf numFmtId="38" fontId="6" fillId="0" borderId="26" xfId="1" applyFont="1" applyBorder="1" applyAlignment="1">
      <alignment vertical="center" shrinkToFit="1"/>
    </xf>
    <xf numFmtId="38" fontId="6" fillId="0" borderId="27" xfId="1" applyFont="1" applyBorder="1" applyAlignment="1">
      <alignment vertical="center" shrinkToFit="1"/>
    </xf>
    <xf numFmtId="40" fontId="6" fillId="0" borderId="25" xfId="1" applyNumberFormat="1" applyFont="1" applyBorder="1" applyAlignment="1">
      <alignment horizontal="center" vertical="center" shrinkToFit="1"/>
    </xf>
    <xf numFmtId="40" fontId="6" fillId="0" borderId="26" xfId="1" applyNumberFormat="1" applyFont="1" applyBorder="1" applyAlignment="1">
      <alignment horizontal="center" vertical="center" shrinkToFit="1"/>
    </xf>
    <xf numFmtId="40" fontId="6" fillId="0" borderId="27" xfId="1" applyNumberFormat="1" applyFont="1" applyBorder="1" applyAlignment="1">
      <alignment horizontal="center" vertical="center" shrinkToFit="1"/>
    </xf>
    <xf numFmtId="38" fontId="6" fillId="0" borderId="19" xfId="1" applyFont="1" applyBorder="1" applyAlignment="1">
      <alignment vertical="center" shrinkToFit="1"/>
    </xf>
    <xf numFmtId="38" fontId="6" fillId="0" borderId="28" xfId="1" applyFont="1" applyBorder="1" applyAlignment="1">
      <alignment vertical="center" shrinkToFit="1"/>
    </xf>
    <xf numFmtId="38" fontId="6" fillId="0" borderId="20" xfId="1" applyFont="1" applyBorder="1" applyAlignment="1">
      <alignment vertical="center" shrinkToFit="1"/>
    </xf>
    <xf numFmtId="38" fontId="6" fillId="0" borderId="19" xfId="1" applyFont="1" applyBorder="1" applyAlignment="1">
      <alignment horizontal="center" vertical="center"/>
    </xf>
    <xf numFmtId="38" fontId="6" fillId="0" borderId="20" xfId="1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 shrinkToFit="1"/>
    </xf>
    <xf numFmtId="38" fontId="6" fillId="0" borderId="3" xfId="1" applyFont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38" fontId="6" fillId="0" borderId="2" xfId="1" applyFont="1" applyFill="1" applyBorder="1" applyAlignment="1">
      <alignment horizontal="center" vertical="center" shrinkToFit="1"/>
    </xf>
    <xf numFmtId="38" fontId="6" fillId="0" borderId="2" xfId="1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5"/>
  <sheetViews>
    <sheetView tabSelected="1" view="pageBreakPreview" zoomScale="90" zoomScaleNormal="100" zoomScaleSheetLayoutView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17" sqref="J17"/>
    </sheetView>
  </sheetViews>
  <sheetFormatPr defaultRowHeight="12" x14ac:dyDescent="0.15"/>
  <cols>
    <col min="1" max="1" width="3.875" style="4" customWidth="1"/>
    <col min="2" max="2" width="21.375" style="2" customWidth="1"/>
    <col min="3" max="5" width="6.125" style="2" customWidth="1"/>
    <col min="6" max="11" width="7" style="2" customWidth="1"/>
    <col min="12" max="14" width="4.75" style="2" customWidth="1"/>
    <col min="15" max="17" width="6.5" style="2" customWidth="1"/>
    <col min="18" max="20" width="5.75" style="3" customWidth="1"/>
    <col min="21" max="16384" width="9" style="5"/>
  </cols>
  <sheetData>
    <row r="1" spans="1:20" ht="14.25" x14ac:dyDescent="0.15">
      <c r="A1" s="1" t="s">
        <v>110</v>
      </c>
    </row>
    <row r="2" spans="1:20" ht="13.5" customHeight="1" x14ac:dyDescent="0.15">
      <c r="A2" s="59" t="s">
        <v>0</v>
      </c>
      <c r="B2" s="61" t="s">
        <v>1</v>
      </c>
      <c r="C2" s="63" t="s">
        <v>2</v>
      </c>
      <c r="D2" s="63"/>
      <c r="E2" s="63"/>
      <c r="F2" s="64" t="s">
        <v>3</v>
      </c>
      <c r="G2" s="64"/>
      <c r="H2" s="64"/>
      <c r="I2" s="64" t="s">
        <v>4</v>
      </c>
      <c r="J2" s="64"/>
      <c r="K2" s="64"/>
      <c r="L2" s="65" t="s">
        <v>5</v>
      </c>
      <c r="M2" s="65"/>
      <c r="N2" s="65"/>
      <c r="O2" s="65" t="s">
        <v>6</v>
      </c>
      <c r="P2" s="65"/>
      <c r="Q2" s="65"/>
      <c r="R2" s="65" t="s">
        <v>7</v>
      </c>
      <c r="S2" s="65"/>
      <c r="T2" s="65"/>
    </row>
    <row r="3" spans="1:20" s="6" customFormat="1" x14ac:dyDescent="0.15">
      <c r="A3" s="60"/>
      <c r="B3" s="62"/>
      <c r="C3" s="7" t="s">
        <v>8</v>
      </c>
      <c r="D3" s="8" t="s">
        <v>9</v>
      </c>
      <c r="E3" s="9" t="s">
        <v>10</v>
      </c>
      <c r="F3" s="7" t="s">
        <v>11</v>
      </c>
      <c r="G3" s="8" t="s">
        <v>12</v>
      </c>
      <c r="H3" s="9" t="s">
        <v>13</v>
      </c>
      <c r="I3" s="7" t="s">
        <v>11</v>
      </c>
      <c r="J3" s="8" t="s">
        <v>12</v>
      </c>
      <c r="K3" s="9" t="s">
        <v>13</v>
      </c>
      <c r="L3" s="7" t="s">
        <v>11</v>
      </c>
      <c r="M3" s="8" t="s">
        <v>12</v>
      </c>
      <c r="N3" s="9" t="s">
        <v>14</v>
      </c>
      <c r="O3" s="7" t="s">
        <v>15</v>
      </c>
      <c r="P3" s="8" t="s">
        <v>16</v>
      </c>
      <c r="Q3" s="9" t="s">
        <v>17</v>
      </c>
      <c r="R3" s="7" t="s">
        <v>15</v>
      </c>
      <c r="S3" s="8" t="s">
        <v>16</v>
      </c>
      <c r="T3" s="9" t="s">
        <v>17</v>
      </c>
    </row>
    <row r="4" spans="1:20" x14ac:dyDescent="0.15">
      <c r="A4" s="10">
        <v>1</v>
      </c>
      <c r="B4" s="11" t="s">
        <v>18</v>
      </c>
      <c r="C4" s="12">
        <v>871</v>
      </c>
      <c r="D4" s="13">
        <v>1034</v>
      </c>
      <c r="E4" s="14">
        <f>SUM(C4:D4)</f>
        <v>1905</v>
      </c>
      <c r="F4" s="12">
        <v>254</v>
      </c>
      <c r="G4" s="13">
        <v>303</v>
      </c>
      <c r="H4" s="14">
        <f>SUM(F4:G4)</f>
        <v>557</v>
      </c>
      <c r="I4" s="12">
        <v>68</v>
      </c>
      <c r="J4" s="13">
        <v>93</v>
      </c>
      <c r="K4" s="14">
        <f>SUM(I4:J4)</f>
        <v>161</v>
      </c>
      <c r="L4" s="12">
        <v>2</v>
      </c>
      <c r="M4" s="13">
        <v>3</v>
      </c>
      <c r="N4" s="14">
        <f>SUM(L4:M4)</f>
        <v>5</v>
      </c>
      <c r="O4" s="12">
        <f t="shared" ref="O4:Q45" si="0">F4+I4+L4</f>
        <v>324</v>
      </c>
      <c r="P4" s="13">
        <f t="shared" si="0"/>
        <v>399</v>
      </c>
      <c r="Q4" s="14">
        <f t="shared" si="0"/>
        <v>723</v>
      </c>
      <c r="R4" s="15">
        <f t="shared" ref="R4:T35" si="1">O4/C4*100</f>
        <v>37.198622273249136</v>
      </c>
      <c r="S4" s="16">
        <f t="shared" si="1"/>
        <v>38.588007736943908</v>
      </c>
      <c r="T4" s="17">
        <f t="shared" si="1"/>
        <v>37.952755905511808</v>
      </c>
    </row>
    <row r="5" spans="1:20" x14ac:dyDescent="0.15">
      <c r="A5" s="18">
        <v>2</v>
      </c>
      <c r="B5" s="19" t="s">
        <v>111</v>
      </c>
      <c r="C5" s="20">
        <v>1494</v>
      </c>
      <c r="D5" s="21">
        <v>1752</v>
      </c>
      <c r="E5" s="22">
        <f>SUM(C5:D5)</f>
        <v>3246</v>
      </c>
      <c r="F5" s="20">
        <v>298</v>
      </c>
      <c r="G5" s="21">
        <v>350</v>
      </c>
      <c r="H5" s="22">
        <f t="shared" ref="H5:H45" si="2">SUM(F5:G5)</f>
        <v>648</v>
      </c>
      <c r="I5" s="20">
        <v>212</v>
      </c>
      <c r="J5" s="21">
        <v>264</v>
      </c>
      <c r="K5" s="22">
        <f>SUM(I5:J5)</f>
        <v>476</v>
      </c>
      <c r="L5" s="20">
        <v>11</v>
      </c>
      <c r="M5" s="21">
        <v>9</v>
      </c>
      <c r="N5" s="22">
        <f t="shared" ref="N5:N45" si="3">SUM(L5:M5)</f>
        <v>20</v>
      </c>
      <c r="O5" s="20">
        <f t="shared" si="0"/>
        <v>521</v>
      </c>
      <c r="P5" s="21">
        <f t="shared" si="0"/>
        <v>623</v>
      </c>
      <c r="Q5" s="22">
        <f t="shared" si="0"/>
        <v>1144</v>
      </c>
      <c r="R5" s="23">
        <f t="shared" si="1"/>
        <v>34.87282463186078</v>
      </c>
      <c r="S5" s="24">
        <f t="shared" si="1"/>
        <v>35.55936073059361</v>
      </c>
      <c r="T5" s="25">
        <f t="shared" si="1"/>
        <v>35.243376463339494</v>
      </c>
    </row>
    <row r="6" spans="1:20" x14ac:dyDescent="0.15">
      <c r="A6" s="18">
        <v>3</v>
      </c>
      <c r="B6" s="19" t="s">
        <v>19</v>
      </c>
      <c r="C6" s="20">
        <v>931</v>
      </c>
      <c r="D6" s="21">
        <v>1206</v>
      </c>
      <c r="E6" s="22">
        <f t="shared" ref="E6:E45" si="4">SUM(C6:D6)</f>
        <v>2137</v>
      </c>
      <c r="F6" s="20">
        <v>247</v>
      </c>
      <c r="G6" s="21">
        <v>301</v>
      </c>
      <c r="H6" s="22">
        <f t="shared" si="2"/>
        <v>548</v>
      </c>
      <c r="I6" s="20">
        <v>82</v>
      </c>
      <c r="J6" s="21">
        <v>117</v>
      </c>
      <c r="K6" s="22">
        <f t="shared" ref="K6:K45" si="5">SUM(I6:J6)</f>
        <v>199</v>
      </c>
      <c r="L6" s="20">
        <v>2</v>
      </c>
      <c r="M6" s="21">
        <v>5</v>
      </c>
      <c r="N6" s="22">
        <f t="shared" si="3"/>
        <v>7</v>
      </c>
      <c r="O6" s="20">
        <f t="shared" si="0"/>
        <v>331</v>
      </c>
      <c r="P6" s="21">
        <f t="shared" si="0"/>
        <v>423</v>
      </c>
      <c r="Q6" s="22">
        <f t="shared" si="0"/>
        <v>754</v>
      </c>
      <c r="R6" s="23">
        <f t="shared" si="1"/>
        <v>35.553168635875402</v>
      </c>
      <c r="S6" s="24">
        <f t="shared" si="1"/>
        <v>35.074626865671647</v>
      </c>
      <c r="T6" s="25">
        <f t="shared" si="1"/>
        <v>35.283107159569489</v>
      </c>
    </row>
    <row r="7" spans="1:20" x14ac:dyDescent="0.15">
      <c r="A7" s="18">
        <v>4</v>
      </c>
      <c r="B7" s="19" t="s">
        <v>20</v>
      </c>
      <c r="C7" s="20">
        <v>1566</v>
      </c>
      <c r="D7" s="21">
        <v>1906</v>
      </c>
      <c r="E7" s="22">
        <f t="shared" si="4"/>
        <v>3472</v>
      </c>
      <c r="F7" s="20">
        <v>392</v>
      </c>
      <c r="G7" s="21">
        <v>436</v>
      </c>
      <c r="H7" s="22">
        <f t="shared" si="2"/>
        <v>828</v>
      </c>
      <c r="I7" s="20">
        <v>111</v>
      </c>
      <c r="J7" s="21">
        <v>115</v>
      </c>
      <c r="K7" s="22">
        <f t="shared" si="5"/>
        <v>226</v>
      </c>
      <c r="L7" s="20">
        <v>2</v>
      </c>
      <c r="M7" s="21">
        <v>11</v>
      </c>
      <c r="N7" s="22">
        <f t="shared" si="3"/>
        <v>13</v>
      </c>
      <c r="O7" s="20">
        <f t="shared" si="0"/>
        <v>505</v>
      </c>
      <c r="P7" s="21">
        <f t="shared" si="0"/>
        <v>562</v>
      </c>
      <c r="Q7" s="22">
        <f t="shared" si="0"/>
        <v>1067</v>
      </c>
      <c r="R7" s="23">
        <f t="shared" si="1"/>
        <v>32.247765006385698</v>
      </c>
      <c r="S7" s="24">
        <f t="shared" si="1"/>
        <v>29.485834207764956</v>
      </c>
      <c r="T7" s="25">
        <f t="shared" si="1"/>
        <v>30.731566820276495</v>
      </c>
    </row>
    <row r="8" spans="1:20" x14ac:dyDescent="0.15">
      <c r="A8" s="18">
        <v>5</v>
      </c>
      <c r="B8" s="19" t="s">
        <v>21</v>
      </c>
      <c r="C8" s="20">
        <v>3605</v>
      </c>
      <c r="D8" s="21">
        <v>3965</v>
      </c>
      <c r="E8" s="22">
        <f t="shared" si="4"/>
        <v>7570</v>
      </c>
      <c r="F8" s="20">
        <v>681</v>
      </c>
      <c r="G8" s="21">
        <v>719</v>
      </c>
      <c r="H8" s="22">
        <f t="shared" si="2"/>
        <v>1400</v>
      </c>
      <c r="I8" s="20">
        <v>283</v>
      </c>
      <c r="J8" s="21">
        <v>351</v>
      </c>
      <c r="K8" s="22">
        <f t="shared" si="5"/>
        <v>634</v>
      </c>
      <c r="L8" s="20">
        <v>8</v>
      </c>
      <c r="M8" s="21">
        <v>6</v>
      </c>
      <c r="N8" s="22">
        <f t="shared" si="3"/>
        <v>14</v>
      </c>
      <c r="O8" s="20">
        <f t="shared" si="0"/>
        <v>972</v>
      </c>
      <c r="P8" s="21">
        <f t="shared" si="0"/>
        <v>1076</v>
      </c>
      <c r="Q8" s="22">
        <f t="shared" si="0"/>
        <v>2048</v>
      </c>
      <c r="R8" s="23">
        <f t="shared" si="1"/>
        <v>26.962552011095703</v>
      </c>
      <c r="S8" s="24">
        <f t="shared" si="1"/>
        <v>27.137452711223204</v>
      </c>
      <c r="T8" s="25">
        <f t="shared" si="1"/>
        <v>27.054161162483485</v>
      </c>
    </row>
    <row r="9" spans="1:20" x14ac:dyDescent="0.15">
      <c r="A9" s="18">
        <v>6</v>
      </c>
      <c r="B9" s="19" t="s">
        <v>22</v>
      </c>
      <c r="C9" s="20">
        <v>2838</v>
      </c>
      <c r="D9" s="21">
        <v>3184</v>
      </c>
      <c r="E9" s="22">
        <f t="shared" si="4"/>
        <v>6022</v>
      </c>
      <c r="F9" s="20">
        <v>494</v>
      </c>
      <c r="G9" s="21">
        <v>522</v>
      </c>
      <c r="H9" s="22">
        <f t="shared" si="2"/>
        <v>1016</v>
      </c>
      <c r="I9" s="20">
        <v>214</v>
      </c>
      <c r="J9" s="21">
        <v>277</v>
      </c>
      <c r="K9" s="22">
        <f t="shared" si="5"/>
        <v>491</v>
      </c>
      <c r="L9" s="20">
        <v>12</v>
      </c>
      <c r="M9" s="21">
        <v>17</v>
      </c>
      <c r="N9" s="22">
        <f t="shared" si="3"/>
        <v>29</v>
      </c>
      <c r="O9" s="20">
        <f t="shared" si="0"/>
        <v>720</v>
      </c>
      <c r="P9" s="21">
        <f t="shared" si="0"/>
        <v>816</v>
      </c>
      <c r="Q9" s="22">
        <f t="shared" si="0"/>
        <v>1536</v>
      </c>
      <c r="R9" s="23">
        <f t="shared" si="1"/>
        <v>25.369978858350951</v>
      </c>
      <c r="S9" s="24">
        <f t="shared" si="1"/>
        <v>25.628140703517587</v>
      </c>
      <c r="T9" s="25">
        <f t="shared" si="1"/>
        <v>25.506476253736299</v>
      </c>
    </row>
    <row r="10" spans="1:20" x14ac:dyDescent="0.15">
      <c r="A10" s="18">
        <v>7</v>
      </c>
      <c r="B10" s="19" t="s">
        <v>23</v>
      </c>
      <c r="C10" s="20">
        <v>1283</v>
      </c>
      <c r="D10" s="21">
        <v>1406</v>
      </c>
      <c r="E10" s="22">
        <f t="shared" si="4"/>
        <v>2689</v>
      </c>
      <c r="F10" s="20">
        <v>262</v>
      </c>
      <c r="G10" s="21">
        <v>310</v>
      </c>
      <c r="H10" s="22">
        <f t="shared" si="2"/>
        <v>572</v>
      </c>
      <c r="I10" s="20">
        <v>74</v>
      </c>
      <c r="J10" s="21">
        <v>76</v>
      </c>
      <c r="K10" s="22">
        <f t="shared" si="5"/>
        <v>150</v>
      </c>
      <c r="L10" s="20">
        <v>3</v>
      </c>
      <c r="M10" s="21">
        <v>5</v>
      </c>
      <c r="N10" s="22">
        <f t="shared" si="3"/>
        <v>8</v>
      </c>
      <c r="O10" s="20">
        <f t="shared" si="0"/>
        <v>339</v>
      </c>
      <c r="P10" s="21">
        <f t="shared" si="0"/>
        <v>391</v>
      </c>
      <c r="Q10" s="22">
        <f t="shared" si="0"/>
        <v>730</v>
      </c>
      <c r="R10" s="23">
        <f t="shared" si="1"/>
        <v>26.422447388932191</v>
      </c>
      <c r="S10" s="24">
        <f t="shared" si="1"/>
        <v>27.809388335704128</v>
      </c>
      <c r="T10" s="25">
        <f t="shared" si="1"/>
        <v>27.14763852733358</v>
      </c>
    </row>
    <row r="11" spans="1:20" x14ac:dyDescent="0.15">
      <c r="A11" s="18">
        <v>8</v>
      </c>
      <c r="B11" s="19" t="s">
        <v>24</v>
      </c>
      <c r="C11" s="20">
        <v>1223</v>
      </c>
      <c r="D11" s="21">
        <v>1392</v>
      </c>
      <c r="E11" s="22">
        <f t="shared" si="4"/>
        <v>2615</v>
      </c>
      <c r="F11" s="20">
        <v>307</v>
      </c>
      <c r="G11" s="21">
        <v>322</v>
      </c>
      <c r="H11" s="22">
        <f t="shared" si="2"/>
        <v>629</v>
      </c>
      <c r="I11" s="20">
        <v>94</v>
      </c>
      <c r="J11" s="21">
        <v>131</v>
      </c>
      <c r="K11" s="22">
        <f t="shared" si="5"/>
        <v>225</v>
      </c>
      <c r="L11" s="20">
        <v>2</v>
      </c>
      <c r="M11" s="21">
        <v>4</v>
      </c>
      <c r="N11" s="22">
        <f t="shared" si="3"/>
        <v>6</v>
      </c>
      <c r="O11" s="20">
        <f t="shared" si="0"/>
        <v>403</v>
      </c>
      <c r="P11" s="21">
        <f t="shared" si="0"/>
        <v>457</v>
      </c>
      <c r="Q11" s="22">
        <f t="shared" si="0"/>
        <v>860</v>
      </c>
      <c r="R11" s="23">
        <f t="shared" si="1"/>
        <v>32.951757972199509</v>
      </c>
      <c r="S11" s="24">
        <f t="shared" si="1"/>
        <v>32.830459770114942</v>
      </c>
      <c r="T11" s="25">
        <f t="shared" si="1"/>
        <v>32.88718929254302</v>
      </c>
    </row>
    <row r="12" spans="1:20" x14ac:dyDescent="0.15">
      <c r="A12" s="18">
        <v>9</v>
      </c>
      <c r="B12" s="19" t="s">
        <v>25</v>
      </c>
      <c r="C12" s="20">
        <v>1432</v>
      </c>
      <c r="D12" s="21">
        <v>1734</v>
      </c>
      <c r="E12" s="22">
        <f t="shared" si="4"/>
        <v>3166</v>
      </c>
      <c r="F12" s="20">
        <v>346</v>
      </c>
      <c r="G12" s="21">
        <v>364</v>
      </c>
      <c r="H12" s="22">
        <f t="shared" si="2"/>
        <v>710</v>
      </c>
      <c r="I12" s="20">
        <v>119</v>
      </c>
      <c r="J12" s="21">
        <v>164</v>
      </c>
      <c r="K12" s="22">
        <f t="shared" si="5"/>
        <v>283</v>
      </c>
      <c r="L12" s="20">
        <v>6</v>
      </c>
      <c r="M12" s="21">
        <v>7</v>
      </c>
      <c r="N12" s="22">
        <f t="shared" si="3"/>
        <v>13</v>
      </c>
      <c r="O12" s="20">
        <f t="shared" si="0"/>
        <v>471</v>
      </c>
      <c r="P12" s="21">
        <f t="shared" si="0"/>
        <v>535</v>
      </c>
      <c r="Q12" s="22">
        <f t="shared" si="0"/>
        <v>1006</v>
      </c>
      <c r="R12" s="23">
        <f t="shared" si="1"/>
        <v>32.891061452513966</v>
      </c>
      <c r="S12" s="24">
        <f t="shared" si="1"/>
        <v>30.853517877739336</v>
      </c>
      <c r="T12" s="25">
        <f t="shared" si="1"/>
        <v>31.775110549589385</v>
      </c>
    </row>
    <row r="13" spans="1:20" x14ac:dyDescent="0.15">
      <c r="A13" s="18">
        <v>10</v>
      </c>
      <c r="B13" s="19" t="s">
        <v>26</v>
      </c>
      <c r="C13" s="20">
        <v>1060</v>
      </c>
      <c r="D13" s="21">
        <v>1283</v>
      </c>
      <c r="E13" s="22">
        <f t="shared" si="4"/>
        <v>2343</v>
      </c>
      <c r="F13" s="20">
        <v>273</v>
      </c>
      <c r="G13" s="21">
        <v>311</v>
      </c>
      <c r="H13" s="22">
        <f t="shared" si="2"/>
        <v>584</v>
      </c>
      <c r="I13" s="20">
        <v>86</v>
      </c>
      <c r="J13" s="21">
        <v>103</v>
      </c>
      <c r="K13" s="22">
        <f t="shared" si="5"/>
        <v>189</v>
      </c>
      <c r="L13" s="20">
        <v>5</v>
      </c>
      <c r="M13" s="21">
        <v>5</v>
      </c>
      <c r="N13" s="22">
        <f t="shared" si="3"/>
        <v>10</v>
      </c>
      <c r="O13" s="20">
        <f t="shared" si="0"/>
        <v>364</v>
      </c>
      <c r="P13" s="21">
        <f t="shared" si="0"/>
        <v>419</v>
      </c>
      <c r="Q13" s="22">
        <f t="shared" si="0"/>
        <v>783</v>
      </c>
      <c r="R13" s="23">
        <f t="shared" si="1"/>
        <v>34.339622641509429</v>
      </c>
      <c r="S13" s="24">
        <f t="shared" si="1"/>
        <v>32.657833203429462</v>
      </c>
      <c r="T13" s="25">
        <f t="shared" si="1"/>
        <v>33.418693982074267</v>
      </c>
    </row>
    <row r="14" spans="1:20" x14ac:dyDescent="0.15">
      <c r="A14" s="18">
        <v>11</v>
      </c>
      <c r="B14" s="19" t="s">
        <v>27</v>
      </c>
      <c r="C14" s="20">
        <v>934</v>
      </c>
      <c r="D14" s="21">
        <v>1041</v>
      </c>
      <c r="E14" s="22">
        <f t="shared" si="4"/>
        <v>1975</v>
      </c>
      <c r="F14" s="20">
        <v>243</v>
      </c>
      <c r="G14" s="21">
        <v>265</v>
      </c>
      <c r="H14" s="22">
        <f t="shared" si="2"/>
        <v>508</v>
      </c>
      <c r="I14" s="20">
        <v>55</v>
      </c>
      <c r="J14" s="21">
        <v>66</v>
      </c>
      <c r="K14" s="22">
        <f t="shared" si="5"/>
        <v>121</v>
      </c>
      <c r="L14" s="20">
        <v>3</v>
      </c>
      <c r="M14" s="21">
        <v>2</v>
      </c>
      <c r="N14" s="22">
        <f t="shared" si="3"/>
        <v>5</v>
      </c>
      <c r="O14" s="20">
        <f t="shared" si="0"/>
        <v>301</v>
      </c>
      <c r="P14" s="21">
        <f t="shared" si="0"/>
        <v>333</v>
      </c>
      <c r="Q14" s="22">
        <f t="shared" si="0"/>
        <v>634</v>
      </c>
      <c r="R14" s="23">
        <f t="shared" si="1"/>
        <v>32.226980728051387</v>
      </c>
      <c r="S14" s="24">
        <f t="shared" si="1"/>
        <v>31.988472622478387</v>
      </c>
      <c r="T14" s="25">
        <f t="shared" si="1"/>
        <v>32.101265822784811</v>
      </c>
    </row>
    <row r="15" spans="1:20" x14ac:dyDescent="0.15">
      <c r="A15" s="18">
        <v>12</v>
      </c>
      <c r="B15" s="19" t="s">
        <v>28</v>
      </c>
      <c r="C15" s="20">
        <v>2566</v>
      </c>
      <c r="D15" s="21">
        <v>2931</v>
      </c>
      <c r="E15" s="22">
        <f t="shared" si="4"/>
        <v>5497</v>
      </c>
      <c r="F15" s="20">
        <v>520</v>
      </c>
      <c r="G15" s="21">
        <v>563</v>
      </c>
      <c r="H15" s="22">
        <f t="shared" si="2"/>
        <v>1083</v>
      </c>
      <c r="I15" s="20">
        <v>197</v>
      </c>
      <c r="J15" s="21">
        <v>224</v>
      </c>
      <c r="K15" s="22">
        <f t="shared" si="5"/>
        <v>421</v>
      </c>
      <c r="L15" s="20">
        <v>14</v>
      </c>
      <c r="M15" s="21">
        <v>9</v>
      </c>
      <c r="N15" s="22">
        <f t="shared" si="3"/>
        <v>23</v>
      </c>
      <c r="O15" s="20">
        <f t="shared" si="0"/>
        <v>731</v>
      </c>
      <c r="P15" s="21">
        <f t="shared" si="0"/>
        <v>796</v>
      </c>
      <c r="Q15" s="22">
        <f t="shared" si="0"/>
        <v>1527</v>
      </c>
      <c r="R15" s="23">
        <f t="shared" si="1"/>
        <v>28.487918939984414</v>
      </c>
      <c r="S15" s="24">
        <f t="shared" si="1"/>
        <v>27.15796656431252</v>
      </c>
      <c r="T15" s="25">
        <f t="shared" si="1"/>
        <v>27.77878843005276</v>
      </c>
    </row>
    <row r="16" spans="1:20" x14ac:dyDescent="0.15">
      <c r="A16" s="18">
        <v>13</v>
      </c>
      <c r="B16" s="19" t="s">
        <v>29</v>
      </c>
      <c r="C16" s="20">
        <v>1048</v>
      </c>
      <c r="D16" s="21">
        <v>1125</v>
      </c>
      <c r="E16" s="22">
        <f t="shared" si="4"/>
        <v>2173</v>
      </c>
      <c r="F16" s="20">
        <v>265</v>
      </c>
      <c r="G16" s="21">
        <v>273</v>
      </c>
      <c r="H16" s="22">
        <f t="shared" si="2"/>
        <v>538</v>
      </c>
      <c r="I16" s="20">
        <v>64</v>
      </c>
      <c r="J16" s="21">
        <v>70</v>
      </c>
      <c r="K16" s="22">
        <f t="shared" si="5"/>
        <v>134</v>
      </c>
      <c r="L16" s="20">
        <v>5</v>
      </c>
      <c r="M16" s="21">
        <v>5</v>
      </c>
      <c r="N16" s="22">
        <f t="shared" si="3"/>
        <v>10</v>
      </c>
      <c r="O16" s="20">
        <f t="shared" si="0"/>
        <v>334</v>
      </c>
      <c r="P16" s="21">
        <f t="shared" si="0"/>
        <v>348</v>
      </c>
      <c r="Q16" s="22">
        <f t="shared" si="0"/>
        <v>682</v>
      </c>
      <c r="R16" s="23">
        <f t="shared" si="1"/>
        <v>31.87022900763359</v>
      </c>
      <c r="S16" s="24">
        <f t="shared" si="1"/>
        <v>30.933333333333334</v>
      </c>
      <c r="T16" s="25">
        <f t="shared" si="1"/>
        <v>31.385181776346066</v>
      </c>
    </row>
    <row r="17" spans="1:20" x14ac:dyDescent="0.15">
      <c r="A17" s="18">
        <v>14</v>
      </c>
      <c r="B17" s="19" t="s">
        <v>30</v>
      </c>
      <c r="C17" s="20">
        <v>619</v>
      </c>
      <c r="D17" s="21">
        <v>645</v>
      </c>
      <c r="E17" s="22">
        <f t="shared" si="4"/>
        <v>1264</v>
      </c>
      <c r="F17" s="20">
        <v>150</v>
      </c>
      <c r="G17" s="21">
        <v>155</v>
      </c>
      <c r="H17" s="22">
        <f t="shared" si="2"/>
        <v>305</v>
      </c>
      <c r="I17" s="20">
        <v>20</v>
      </c>
      <c r="J17" s="21">
        <v>38</v>
      </c>
      <c r="K17" s="22">
        <f t="shared" si="5"/>
        <v>58</v>
      </c>
      <c r="L17" s="20">
        <v>1</v>
      </c>
      <c r="M17" s="21">
        <v>1</v>
      </c>
      <c r="N17" s="22">
        <f t="shared" si="3"/>
        <v>2</v>
      </c>
      <c r="O17" s="20">
        <f t="shared" si="0"/>
        <v>171</v>
      </c>
      <c r="P17" s="21">
        <f t="shared" si="0"/>
        <v>194</v>
      </c>
      <c r="Q17" s="22">
        <f t="shared" si="0"/>
        <v>365</v>
      </c>
      <c r="R17" s="23">
        <f t="shared" si="1"/>
        <v>27.625201938610662</v>
      </c>
      <c r="S17" s="24">
        <f t="shared" si="1"/>
        <v>30.077519379844965</v>
      </c>
      <c r="T17" s="25">
        <f t="shared" si="1"/>
        <v>28.87658227848101</v>
      </c>
    </row>
    <row r="18" spans="1:20" x14ac:dyDescent="0.15">
      <c r="A18" s="18">
        <v>15</v>
      </c>
      <c r="B18" s="19" t="s">
        <v>31</v>
      </c>
      <c r="C18" s="20">
        <v>1841</v>
      </c>
      <c r="D18" s="21">
        <v>1995</v>
      </c>
      <c r="E18" s="22">
        <f t="shared" si="4"/>
        <v>3836</v>
      </c>
      <c r="F18" s="20">
        <v>340</v>
      </c>
      <c r="G18" s="21">
        <v>338</v>
      </c>
      <c r="H18" s="22">
        <f t="shared" si="2"/>
        <v>678</v>
      </c>
      <c r="I18" s="20">
        <v>129</v>
      </c>
      <c r="J18" s="21">
        <v>156</v>
      </c>
      <c r="K18" s="22">
        <f t="shared" si="5"/>
        <v>285</v>
      </c>
      <c r="L18" s="20">
        <v>2</v>
      </c>
      <c r="M18" s="21">
        <v>3</v>
      </c>
      <c r="N18" s="22">
        <f t="shared" si="3"/>
        <v>5</v>
      </c>
      <c r="O18" s="20">
        <f t="shared" si="0"/>
        <v>471</v>
      </c>
      <c r="P18" s="21">
        <f t="shared" si="0"/>
        <v>497</v>
      </c>
      <c r="Q18" s="22">
        <f t="shared" si="0"/>
        <v>968</v>
      </c>
      <c r="R18" s="23">
        <f t="shared" si="1"/>
        <v>25.583921781640413</v>
      </c>
      <c r="S18" s="24">
        <f t="shared" si="1"/>
        <v>24.912280701754387</v>
      </c>
      <c r="T18" s="25">
        <f t="shared" si="1"/>
        <v>25.234619395203339</v>
      </c>
    </row>
    <row r="19" spans="1:20" x14ac:dyDescent="0.15">
      <c r="A19" s="18">
        <v>16</v>
      </c>
      <c r="B19" s="19" t="s">
        <v>32</v>
      </c>
      <c r="C19" s="20">
        <v>3233</v>
      </c>
      <c r="D19" s="21">
        <v>3698</v>
      </c>
      <c r="E19" s="22">
        <f t="shared" si="4"/>
        <v>6931</v>
      </c>
      <c r="F19" s="20">
        <v>674</v>
      </c>
      <c r="G19" s="21">
        <v>724</v>
      </c>
      <c r="H19" s="22">
        <f t="shared" si="2"/>
        <v>1398</v>
      </c>
      <c r="I19" s="20">
        <v>185</v>
      </c>
      <c r="J19" s="21">
        <v>250</v>
      </c>
      <c r="K19" s="22">
        <f t="shared" si="5"/>
        <v>435</v>
      </c>
      <c r="L19" s="20">
        <v>8</v>
      </c>
      <c r="M19" s="21">
        <v>16</v>
      </c>
      <c r="N19" s="22">
        <f t="shared" si="3"/>
        <v>24</v>
      </c>
      <c r="O19" s="20">
        <f t="shared" si="0"/>
        <v>867</v>
      </c>
      <c r="P19" s="21">
        <f t="shared" si="0"/>
        <v>990</v>
      </c>
      <c r="Q19" s="22">
        <f t="shared" si="0"/>
        <v>1857</v>
      </c>
      <c r="R19" s="23">
        <f t="shared" si="1"/>
        <v>26.817197649242193</v>
      </c>
      <c r="S19" s="24">
        <f t="shared" si="1"/>
        <v>26.771227690643588</v>
      </c>
      <c r="T19" s="25">
        <f t="shared" si="1"/>
        <v>26.792670610301546</v>
      </c>
    </row>
    <row r="20" spans="1:20" x14ac:dyDescent="0.15">
      <c r="A20" s="18">
        <v>17</v>
      </c>
      <c r="B20" s="19" t="s">
        <v>33</v>
      </c>
      <c r="C20" s="20">
        <v>2796</v>
      </c>
      <c r="D20" s="21">
        <v>2932</v>
      </c>
      <c r="E20" s="22">
        <f t="shared" si="4"/>
        <v>5728</v>
      </c>
      <c r="F20" s="20">
        <v>554</v>
      </c>
      <c r="G20" s="21">
        <v>525</v>
      </c>
      <c r="H20" s="22">
        <f t="shared" si="2"/>
        <v>1079</v>
      </c>
      <c r="I20" s="20">
        <v>168</v>
      </c>
      <c r="J20" s="21">
        <v>213</v>
      </c>
      <c r="K20" s="22">
        <f t="shared" si="5"/>
        <v>381</v>
      </c>
      <c r="L20" s="20">
        <v>4</v>
      </c>
      <c r="M20" s="21">
        <v>10</v>
      </c>
      <c r="N20" s="22">
        <f t="shared" si="3"/>
        <v>14</v>
      </c>
      <c r="O20" s="20">
        <f t="shared" si="0"/>
        <v>726</v>
      </c>
      <c r="P20" s="21">
        <f t="shared" si="0"/>
        <v>748</v>
      </c>
      <c r="Q20" s="22">
        <f t="shared" si="0"/>
        <v>1474</v>
      </c>
      <c r="R20" s="23">
        <f t="shared" si="1"/>
        <v>25.9656652360515</v>
      </c>
      <c r="S20" s="24">
        <f t="shared" si="1"/>
        <v>25.51159618008186</v>
      </c>
      <c r="T20" s="25">
        <f t="shared" si="1"/>
        <v>25.733240223463689</v>
      </c>
    </row>
    <row r="21" spans="1:20" x14ac:dyDescent="0.15">
      <c r="A21" s="18">
        <v>18</v>
      </c>
      <c r="B21" s="19" t="s">
        <v>34</v>
      </c>
      <c r="C21" s="20">
        <v>1508</v>
      </c>
      <c r="D21" s="21">
        <v>1611</v>
      </c>
      <c r="E21" s="22">
        <f t="shared" si="4"/>
        <v>3119</v>
      </c>
      <c r="F21" s="20">
        <v>381</v>
      </c>
      <c r="G21" s="21">
        <v>404</v>
      </c>
      <c r="H21" s="22">
        <f t="shared" si="2"/>
        <v>785</v>
      </c>
      <c r="I21" s="20">
        <v>79</v>
      </c>
      <c r="J21" s="21">
        <v>103</v>
      </c>
      <c r="K21" s="22">
        <f t="shared" si="5"/>
        <v>182</v>
      </c>
      <c r="L21" s="20">
        <v>4</v>
      </c>
      <c r="M21" s="21">
        <v>8</v>
      </c>
      <c r="N21" s="22">
        <f t="shared" si="3"/>
        <v>12</v>
      </c>
      <c r="O21" s="20">
        <f t="shared" si="0"/>
        <v>464</v>
      </c>
      <c r="P21" s="21">
        <f t="shared" si="0"/>
        <v>515</v>
      </c>
      <c r="Q21" s="22">
        <f t="shared" si="0"/>
        <v>979</v>
      </c>
      <c r="R21" s="23">
        <f t="shared" si="1"/>
        <v>30.76923076923077</v>
      </c>
      <c r="S21" s="24">
        <f t="shared" si="1"/>
        <v>31.967721911855989</v>
      </c>
      <c r="T21" s="25">
        <f t="shared" si="1"/>
        <v>31.388265469701825</v>
      </c>
    </row>
    <row r="22" spans="1:20" x14ac:dyDescent="0.15">
      <c r="A22" s="18">
        <v>19</v>
      </c>
      <c r="B22" s="19" t="s">
        <v>35</v>
      </c>
      <c r="C22" s="20">
        <v>390</v>
      </c>
      <c r="D22" s="21">
        <v>432</v>
      </c>
      <c r="E22" s="22">
        <f t="shared" si="4"/>
        <v>822</v>
      </c>
      <c r="F22" s="20">
        <v>121</v>
      </c>
      <c r="G22" s="21">
        <v>135</v>
      </c>
      <c r="H22" s="22">
        <f t="shared" si="2"/>
        <v>256</v>
      </c>
      <c r="I22" s="20">
        <v>21</v>
      </c>
      <c r="J22" s="21">
        <v>31</v>
      </c>
      <c r="K22" s="22">
        <f t="shared" si="5"/>
        <v>52</v>
      </c>
      <c r="L22" s="20">
        <v>1</v>
      </c>
      <c r="M22" s="21">
        <v>1</v>
      </c>
      <c r="N22" s="22">
        <f t="shared" si="3"/>
        <v>2</v>
      </c>
      <c r="O22" s="20">
        <f t="shared" si="0"/>
        <v>143</v>
      </c>
      <c r="P22" s="21">
        <f t="shared" si="0"/>
        <v>167</v>
      </c>
      <c r="Q22" s="22">
        <f t="shared" si="0"/>
        <v>310</v>
      </c>
      <c r="R22" s="23">
        <f t="shared" si="1"/>
        <v>36.666666666666664</v>
      </c>
      <c r="S22" s="24">
        <f t="shared" si="1"/>
        <v>38.657407407407405</v>
      </c>
      <c r="T22" s="25">
        <f t="shared" si="1"/>
        <v>37.712895377128952</v>
      </c>
    </row>
    <row r="23" spans="1:20" x14ac:dyDescent="0.15">
      <c r="A23" s="18">
        <v>20</v>
      </c>
      <c r="B23" s="19" t="s">
        <v>36</v>
      </c>
      <c r="C23" s="20">
        <v>904</v>
      </c>
      <c r="D23" s="21">
        <v>959</v>
      </c>
      <c r="E23" s="22">
        <f t="shared" si="4"/>
        <v>1863</v>
      </c>
      <c r="F23" s="20">
        <v>214</v>
      </c>
      <c r="G23" s="21">
        <v>190</v>
      </c>
      <c r="H23" s="22">
        <f t="shared" si="2"/>
        <v>404</v>
      </c>
      <c r="I23" s="20">
        <v>46</v>
      </c>
      <c r="J23" s="21">
        <v>59</v>
      </c>
      <c r="K23" s="22">
        <f t="shared" si="5"/>
        <v>105</v>
      </c>
      <c r="L23" s="20">
        <v>5</v>
      </c>
      <c r="M23" s="21">
        <v>10</v>
      </c>
      <c r="N23" s="22">
        <f t="shared" si="3"/>
        <v>15</v>
      </c>
      <c r="O23" s="20">
        <f t="shared" si="0"/>
        <v>265</v>
      </c>
      <c r="P23" s="21">
        <f t="shared" si="0"/>
        <v>259</v>
      </c>
      <c r="Q23" s="22">
        <f t="shared" si="0"/>
        <v>524</v>
      </c>
      <c r="R23" s="23">
        <f t="shared" si="1"/>
        <v>29.314159292035395</v>
      </c>
      <c r="S23" s="24">
        <f t="shared" si="1"/>
        <v>27.007299270072991</v>
      </c>
      <c r="T23" s="25">
        <f t="shared" si="1"/>
        <v>28.126677402039718</v>
      </c>
    </row>
    <row r="24" spans="1:20" x14ac:dyDescent="0.15">
      <c r="A24" s="18">
        <v>21</v>
      </c>
      <c r="B24" s="19" t="s">
        <v>112</v>
      </c>
      <c r="C24" s="20">
        <v>1028</v>
      </c>
      <c r="D24" s="21">
        <v>1112</v>
      </c>
      <c r="E24" s="22">
        <f t="shared" si="4"/>
        <v>2140</v>
      </c>
      <c r="F24" s="20">
        <v>273</v>
      </c>
      <c r="G24" s="21">
        <v>262</v>
      </c>
      <c r="H24" s="22">
        <f t="shared" si="2"/>
        <v>535</v>
      </c>
      <c r="I24" s="20">
        <v>124</v>
      </c>
      <c r="J24" s="21">
        <v>197</v>
      </c>
      <c r="K24" s="22">
        <f t="shared" si="5"/>
        <v>321</v>
      </c>
      <c r="L24" s="20">
        <v>4</v>
      </c>
      <c r="M24" s="21">
        <v>7</v>
      </c>
      <c r="N24" s="22">
        <f t="shared" si="3"/>
        <v>11</v>
      </c>
      <c r="O24" s="20">
        <f t="shared" si="0"/>
        <v>401</v>
      </c>
      <c r="P24" s="21">
        <f t="shared" si="0"/>
        <v>466</v>
      </c>
      <c r="Q24" s="22">
        <f t="shared" si="0"/>
        <v>867</v>
      </c>
      <c r="R24" s="23">
        <f t="shared" si="1"/>
        <v>39.007782101167315</v>
      </c>
      <c r="S24" s="24">
        <f t="shared" si="1"/>
        <v>41.906474820143885</v>
      </c>
      <c r="T24" s="25">
        <f t="shared" si="1"/>
        <v>40.514018691588781</v>
      </c>
    </row>
    <row r="25" spans="1:20" x14ac:dyDescent="0.15">
      <c r="A25" s="18">
        <v>22</v>
      </c>
      <c r="B25" s="19" t="s">
        <v>37</v>
      </c>
      <c r="C25" s="20">
        <v>1144</v>
      </c>
      <c r="D25" s="21">
        <v>1332</v>
      </c>
      <c r="E25" s="22">
        <f t="shared" si="4"/>
        <v>2476</v>
      </c>
      <c r="F25" s="20">
        <v>270</v>
      </c>
      <c r="G25" s="21">
        <v>312</v>
      </c>
      <c r="H25" s="22">
        <f t="shared" si="2"/>
        <v>582</v>
      </c>
      <c r="I25" s="20">
        <v>124</v>
      </c>
      <c r="J25" s="21">
        <v>170</v>
      </c>
      <c r="K25" s="22">
        <f t="shared" si="5"/>
        <v>294</v>
      </c>
      <c r="L25" s="20">
        <v>6</v>
      </c>
      <c r="M25" s="21">
        <v>8</v>
      </c>
      <c r="N25" s="22">
        <f t="shared" si="3"/>
        <v>14</v>
      </c>
      <c r="O25" s="20">
        <f t="shared" si="0"/>
        <v>400</v>
      </c>
      <c r="P25" s="21">
        <f t="shared" si="0"/>
        <v>490</v>
      </c>
      <c r="Q25" s="22">
        <f t="shared" si="0"/>
        <v>890</v>
      </c>
      <c r="R25" s="23">
        <f t="shared" si="1"/>
        <v>34.965034965034967</v>
      </c>
      <c r="S25" s="24">
        <f t="shared" si="1"/>
        <v>36.786786786786784</v>
      </c>
      <c r="T25" s="25">
        <f t="shared" si="1"/>
        <v>35.945072697899839</v>
      </c>
    </row>
    <row r="26" spans="1:20" x14ac:dyDescent="0.15">
      <c r="A26" s="18">
        <v>23</v>
      </c>
      <c r="B26" s="19" t="s">
        <v>38</v>
      </c>
      <c r="C26" s="20">
        <v>1228</v>
      </c>
      <c r="D26" s="21">
        <v>1235</v>
      </c>
      <c r="E26" s="22">
        <f t="shared" si="4"/>
        <v>2463</v>
      </c>
      <c r="F26" s="20">
        <v>215</v>
      </c>
      <c r="G26" s="21">
        <v>215</v>
      </c>
      <c r="H26" s="22">
        <f t="shared" si="2"/>
        <v>430</v>
      </c>
      <c r="I26" s="20">
        <v>63</v>
      </c>
      <c r="J26" s="21">
        <v>76</v>
      </c>
      <c r="K26" s="22">
        <f t="shared" si="5"/>
        <v>139</v>
      </c>
      <c r="L26" s="20">
        <v>6</v>
      </c>
      <c r="M26" s="21">
        <v>8</v>
      </c>
      <c r="N26" s="22">
        <f t="shared" si="3"/>
        <v>14</v>
      </c>
      <c r="O26" s="20">
        <f t="shared" si="0"/>
        <v>284</v>
      </c>
      <c r="P26" s="21">
        <f t="shared" si="0"/>
        <v>299</v>
      </c>
      <c r="Q26" s="22">
        <f t="shared" si="0"/>
        <v>583</v>
      </c>
      <c r="R26" s="23">
        <f t="shared" si="1"/>
        <v>23.12703583061889</v>
      </c>
      <c r="S26" s="24">
        <f t="shared" si="1"/>
        <v>24.210526315789473</v>
      </c>
      <c r="T26" s="25">
        <f t="shared" si="1"/>
        <v>23.670320747056437</v>
      </c>
    </row>
    <row r="27" spans="1:20" x14ac:dyDescent="0.15">
      <c r="A27" s="18">
        <v>24</v>
      </c>
      <c r="B27" s="19" t="s">
        <v>39</v>
      </c>
      <c r="C27" s="20">
        <v>1178</v>
      </c>
      <c r="D27" s="21">
        <v>1245</v>
      </c>
      <c r="E27" s="22">
        <f t="shared" si="4"/>
        <v>2423</v>
      </c>
      <c r="F27" s="20">
        <v>288</v>
      </c>
      <c r="G27" s="21">
        <v>288</v>
      </c>
      <c r="H27" s="22">
        <f t="shared" si="2"/>
        <v>576</v>
      </c>
      <c r="I27" s="20">
        <v>62</v>
      </c>
      <c r="J27" s="21">
        <v>82</v>
      </c>
      <c r="K27" s="22">
        <f t="shared" si="5"/>
        <v>144</v>
      </c>
      <c r="L27" s="20">
        <v>6</v>
      </c>
      <c r="M27" s="21">
        <v>13</v>
      </c>
      <c r="N27" s="22">
        <f t="shared" si="3"/>
        <v>19</v>
      </c>
      <c r="O27" s="20">
        <f t="shared" si="0"/>
        <v>356</v>
      </c>
      <c r="P27" s="21">
        <f t="shared" si="0"/>
        <v>383</v>
      </c>
      <c r="Q27" s="22">
        <f t="shared" si="0"/>
        <v>739</v>
      </c>
      <c r="R27" s="23">
        <f t="shared" si="1"/>
        <v>30.220713073005097</v>
      </c>
      <c r="S27" s="24">
        <f t="shared" si="1"/>
        <v>30.76305220883534</v>
      </c>
      <c r="T27" s="25">
        <f t="shared" si="1"/>
        <v>30.49938093272802</v>
      </c>
    </row>
    <row r="28" spans="1:20" x14ac:dyDescent="0.15">
      <c r="A28" s="18">
        <v>25</v>
      </c>
      <c r="B28" s="19" t="s">
        <v>40</v>
      </c>
      <c r="C28" s="20">
        <v>229</v>
      </c>
      <c r="D28" s="21">
        <v>225</v>
      </c>
      <c r="E28" s="22">
        <f t="shared" si="4"/>
        <v>454</v>
      </c>
      <c r="F28" s="20">
        <v>93</v>
      </c>
      <c r="G28" s="21">
        <v>88</v>
      </c>
      <c r="H28" s="22">
        <f t="shared" si="2"/>
        <v>181</v>
      </c>
      <c r="I28" s="20">
        <v>11</v>
      </c>
      <c r="J28" s="21">
        <v>11</v>
      </c>
      <c r="K28" s="22">
        <f t="shared" si="5"/>
        <v>22</v>
      </c>
      <c r="L28" s="20">
        <v>0</v>
      </c>
      <c r="M28" s="21">
        <v>3</v>
      </c>
      <c r="N28" s="22">
        <f t="shared" si="3"/>
        <v>3</v>
      </c>
      <c r="O28" s="20">
        <f t="shared" si="0"/>
        <v>104</v>
      </c>
      <c r="P28" s="21">
        <f t="shared" si="0"/>
        <v>102</v>
      </c>
      <c r="Q28" s="22">
        <f t="shared" si="0"/>
        <v>206</v>
      </c>
      <c r="R28" s="23">
        <f t="shared" si="1"/>
        <v>45.414847161572055</v>
      </c>
      <c r="S28" s="24">
        <f t="shared" si="1"/>
        <v>45.333333333333329</v>
      </c>
      <c r="T28" s="25">
        <f t="shared" si="1"/>
        <v>45.374449339207047</v>
      </c>
    </row>
    <row r="29" spans="1:20" x14ac:dyDescent="0.15">
      <c r="A29" s="18">
        <v>26</v>
      </c>
      <c r="B29" s="19" t="s">
        <v>41</v>
      </c>
      <c r="C29" s="20">
        <v>95</v>
      </c>
      <c r="D29" s="21">
        <v>109</v>
      </c>
      <c r="E29" s="22">
        <f t="shared" si="4"/>
        <v>204</v>
      </c>
      <c r="F29" s="20">
        <v>54</v>
      </c>
      <c r="G29" s="21">
        <v>48</v>
      </c>
      <c r="H29" s="22">
        <f t="shared" si="2"/>
        <v>102</v>
      </c>
      <c r="I29" s="20">
        <v>8</v>
      </c>
      <c r="J29" s="21">
        <v>17</v>
      </c>
      <c r="K29" s="22">
        <f t="shared" si="5"/>
        <v>25</v>
      </c>
      <c r="L29" s="20">
        <v>2</v>
      </c>
      <c r="M29" s="21">
        <v>1</v>
      </c>
      <c r="N29" s="22">
        <f t="shared" si="3"/>
        <v>3</v>
      </c>
      <c r="O29" s="20">
        <f t="shared" si="0"/>
        <v>64</v>
      </c>
      <c r="P29" s="21">
        <f t="shared" si="0"/>
        <v>66</v>
      </c>
      <c r="Q29" s="22">
        <f t="shared" si="0"/>
        <v>130</v>
      </c>
      <c r="R29" s="23">
        <f t="shared" si="1"/>
        <v>67.368421052631575</v>
      </c>
      <c r="S29" s="24">
        <f t="shared" si="1"/>
        <v>60.550458715596335</v>
      </c>
      <c r="T29" s="25">
        <f t="shared" si="1"/>
        <v>63.725490196078425</v>
      </c>
    </row>
    <row r="30" spans="1:20" x14ac:dyDescent="0.15">
      <c r="A30" s="18">
        <v>27</v>
      </c>
      <c r="B30" s="19" t="s">
        <v>42</v>
      </c>
      <c r="C30" s="20">
        <v>247</v>
      </c>
      <c r="D30" s="21">
        <v>271</v>
      </c>
      <c r="E30" s="22">
        <f t="shared" si="4"/>
        <v>518</v>
      </c>
      <c r="F30" s="20">
        <v>69</v>
      </c>
      <c r="G30" s="21">
        <v>76</v>
      </c>
      <c r="H30" s="22">
        <f t="shared" si="2"/>
        <v>145</v>
      </c>
      <c r="I30" s="20">
        <v>22</v>
      </c>
      <c r="J30" s="21">
        <v>27</v>
      </c>
      <c r="K30" s="22">
        <f t="shared" si="5"/>
        <v>49</v>
      </c>
      <c r="L30" s="20">
        <v>1</v>
      </c>
      <c r="M30" s="21">
        <v>3</v>
      </c>
      <c r="N30" s="22">
        <f t="shared" si="3"/>
        <v>4</v>
      </c>
      <c r="O30" s="20">
        <f t="shared" si="0"/>
        <v>92</v>
      </c>
      <c r="P30" s="21">
        <f t="shared" si="0"/>
        <v>106</v>
      </c>
      <c r="Q30" s="22">
        <f t="shared" si="0"/>
        <v>198</v>
      </c>
      <c r="R30" s="23">
        <f t="shared" si="1"/>
        <v>37.246963562753038</v>
      </c>
      <c r="S30" s="24">
        <f t="shared" si="1"/>
        <v>39.114391143911433</v>
      </c>
      <c r="T30" s="25">
        <f t="shared" si="1"/>
        <v>38.223938223938227</v>
      </c>
    </row>
    <row r="31" spans="1:20" x14ac:dyDescent="0.15">
      <c r="A31" s="18">
        <v>28</v>
      </c>
      <c r="B31" s="19" t="s">
        <v>43</v>
      </c>
      <c r="C31" s="20">
        <v>60</v>
      </c>
      <c r="D31" s="21">
        <v>63</v>
      </c>
      <c r="E31" s="22">
        <f t="shared" si="4"/>
        <v>123</v>
      </c>
      <c r="F31" s="20">
        <v>29</v>
      </c>
      <c r="G31" s="21">
        <v>28</v>
      </c>
      <c r="H31" s="22">
        <f t="shared" si="2"/>
        <v>57</v>
      </c>
      <c r="I31" s="20">
        <v>6</v>
      </c>
      <c r="J31" s="21">
        <v>4</v>
      </c>
      <c r="K31" s="22">
        <f t="shared" si="5"/>
        <v>10</v>
      </c>
      <c r="L31" s="20">
        <v>1</v>
      </c>
      <c r="M31" s="21">
        <v>0</v>
      </c>
      <c r="N31" s="22">
        <f t="shared" si="3"/>
        <v>1</v>
      </c>
      <c r="O31" s="20">
        <f t="shared" si="0"/>
        <v>36</v>
      </c>
      <c r="P31" s="21">
        <f t="shared" si="0"/>
        <v>32</v>
      </c>
      <c r="Q31" s="22">
        <f t="shared" si="0"/>
        <v>68</v>
      </c>
      <c r="R31" s="23">
        <f t="shared" si="1"/>
        <v>60</v>
      </c>
      <c r="S31" s="24">
        <f t="shared" si="1"/>
        <v>50.793650793650791</v>
      </c>
      <c r="T31" s="25">
        <f t="shared" si="1"/>
        <v>55.284552845528459</v>
      </c>
    </row>
    <row r="32" spans="1:20" x14ac:dyDescent="0.15">
      <c r="A32" s="18">
        <v>29</v>
      </c>
      <c r="B32" s="19" t="s">
        <v>44</v>
      </c>
      <c r="C32" s="20">
        <v>1804</v>
      </c>
      <c r="D32" s="21">
        <v>1984</v>
      </c>
      <c r="E32" s="22">
        <f t="shared" si="4"/>
        <v>3788</v>
      </c>
      <c r="F32" s="20">
        <v>297</v>
      </c>
      <c r="G32" s="21">
        <v>306</v>
      </c>
      <c r="H32" s="22">
        <f t="shared" si="2"/>
        <v>603</v>
      </c>
      <c r="I32" s="20">
        <v>115</v>
      </c>
      <c r="J32" s="21">
        <v>153</v>
      </c>
      <c r="K32" s="22">
        <f t="shared" si="5"/>
        <v>268</v>
      </c>
      <c r="L32" s="20">
        <v>8</v>
      </c>
      <c r="M32" s="21">
        <v>5</v>
      </c>
      <c r="N32" s="22">
        <f t="shared" si="3"/>
        <v>13</v>
      </c>
      <c r="O32" s="20">
        <f t="shared" si="0"/>
        <v>420</v>
      </c>
      <c r="P32" s="21">
        <f t="shared" si="0"/>
        <v>464</v>
      </c>
      <c r="Q32" s="22">
        <f t="shared" si="0"/>
        <v>884</v>
      </c>
      <c r="R32" s="23">
        <f t="shared" si="1"/>
        <v>23.281596452328159</v>
      </c>
      <c r="S32" s="24">
        <f t="shared" si="1"/>
        <v>23.387096774193548</v>
      </c>
      <c r="T32" s="25">
        <f t="shared" si="1"/>
        <v>23.336853220696938</v>
      </c>
    </row>
    <row r="33" spans="1:20" x14ac:dyDescent="0.15">
      <c r="A33" s="18">
        <v>30</v>
      </c>
      <c r="B33" s="19" t="s">
        <v>113</v>
      </c>
      <c r="C33" s="20">
        <v>1264</v>
      </c>
      <c r="D33" s="21">
        <v>1317</v>
      </c>
      <c r="E33" s="22">
        <f t="shared" si="4"/>
        <v>2581</v>
      </c>
      <c r="F33" s="20">
        <v>268</v>
      </c>
      <c r="G33" s="21">
        <v>271</v>
      </c>
      <c r="H33" s="22">
        <f t="shared" si="2"/>
        <v>539</v>
      </c>
      <c r="I33" s="20">
        <v>85</v>
      </c>
      <c r="J33" s="21">
        <v>121</v>
      </c>
      <c r="K33" s="22">
        <f t="shared" si="5"/>
        <v>206</v>
      </c>
      <c r="L33" s="20">
        <v>2</v>
      </c>
      <c r="M33" s="21">
        <v>4</v>
      </c>
      <c r="N33" s="22">
        <f t="shared" si="3"/>
        <v>6</v>
      </c>
      <c r="O33" s="20">
        <f t="shared" si="0"/>
        <v>355</v>
      </c>
      <c r="P33" s="21">
        <f t="shared" si="0"/>
        <v>396</v>
      </c>
      <c r="Q33" s="22">
        <f t="shared" si="0"/>
        <v>751</v>
      </c>
      <c r="R33" s="23">
        <f t="shared" si="1"/>
        <v>28.085443037974684</v>
      </c>
      <c r="S33" s="24">
        <f t="shared" si="1"/>
        <v>30.068337129840543</v>
      </c>
      <c r="T33" s="25">
        <f t="shared" si="1"/>
        <v>29.097249128244869</v>
      </c>
    </row>
    <row r="34" spans="1:20" x14ac:dyDescent="0.15">
      <c r="A34" s="18">
        <v>31</v>
      </c>
      <c r="B34" s="19" t="s">
        <v>45</v>
      </c>
      <c r="C34" s="20">
        <v>424</v>
      </c>
      <c r="D34" s="21">
        <v>526</v>
      </c>
      <c r="E34" s="22">
        <f t="shared" si="4"/>
        <v>950</v>
      </c>
      <c r="F34" s="20">
        <v>124</v>
      </c>
      <c r="G34" s="21">
        <v>115</v>
      </c>
      <c r="H34" s="22">
        <f t="shared" si="2"/>
        <v>239</v>
      </c>
      <c r="I34" s="20">
        <v>37</v>
      </c>
      <c r="J34" s="21">
        <v>41</v>
      </c>
      <c r="K34" s="22">
        <f t="shared" si="5"/>
        <v>78</v>
      </c>
      <c r="L34" s="20">
        <v>6</v>
      </c>
      <c r="M34" s="21">
        <v>7</v>
      </c>
      <c r="N34" s="22">
        <f t="shared" si="3"/>
        <v>13</v>
      </c>
      <c r="O34" s="20">
        <f t="shared" si="0"/>
        <v>167</v>
      </c>
      <c r="P34" s="21">
        <f t="shared" si="0"/>
        <v>163</v>
      </c>
      <c r="Q34" s="22">
        <f t="shared" si="0"/>
        <v>330</v>
      </c>
      <c r="R34" s="23">
        <f t="shared" si="1"/>
        <v>39.386792452830186</v>
      </c>
      <c r="S34" s="24">
        <f t="shared" si="1"/>
        <v>30.988593155893536</v>
      </c>
      <c r="T34" s="25">
        <f t="shared" si="1"/>
        <v>34.736842105263158</v>
      </c>
    </row>
    <row r="35" spans="1:20" x14ac:dyDescent="0.15">
      <c r="A35" s="18">
        <v>32</v>
      </c>
      <c r="B35" s="19" t="s">
        <v>46</v>
      </c>
      <c r="C35" s="20">
        <v>375</v>
      </c>
      <c r="D35" s="21">
        <v>414</v>
      </c>
      <c r="E35" s="22">
        <f t="shared" si="4"/>
        <v>789</v>
      </c>
      <c r="F35" s="20">
        <v>95</v>
      </c>
      <c r="G35" s="21">
        <v>104</v>
      </c>
      <c r="H35" s="22">
        <f t="shared" si="2"/>
        <v>199</v>
      </c>
      <c r="I35" s="20">
        <v>30</v>
      </c>
      <c r="J35" s="21">
        <v>39</v>
      </c>
      <c r="K35" s="22">
        <f t="shared" si="5"/>
        <v>69</v>
      </c>
      <c r="L35" s="20">
        <v>2</v>
      </c>
      <c r="M35" s="21">
        <v>3</v>
      </c>
      <c r="N35" s="22">
        <f t="shared" si="3"/>
        <v>5</v>
      </c>
      <c r="O35" s="20">
        <f t="shared" si="0"/>
        <v>127</v>
      </c>
      <c r="P35" s="21">
        <f t="shared" si="0"/>
        <v>146</v>
      </c>
      <c r="Q35" s="22">
        <f t="shared" si="0"/>
        <v>273</v>
      </c>
      <c r="R35" s="23">
        <f t="shared" si="1"/>
        <v>33.866666666666667</v>
      </c>
      <c r="S35" s="24">
        <f t="shared" si="1"/>
        <v>35.265700483091791</v>
      </c>
      <c r="T35" s="25">
        <f t="shared" si="1"/>
        <v>34.600760456273768</v>
      </c>
    </row>
    <row r="36" spans="1:20" x14ac:dyDescent="0.15">
      <c r="A36" s="18">
        <v>33</v>
      </c>
      <c r="B36" s="19" t="s">
        <v>47</v>
      </c>
      <c r="C36" s="20">
        <v>129</v>
      </c>
      <c r="D36" s="21">
        <v>133</v>
      </c>
      <c r="E36" s="22">
        <f t="shared" si="4"/>
        <v>262</v>
      </c>
      <c r="F36" s="20">
        <v>48</v>
      </c>
      <c r="G36" s="21">
        <v>44</v>
      </c>
      <c r="H36" s="22">
        <f t="shared" si="2"/>
        <v>92</v>
      </c>
      <c r="I36" s="20">
        <v>7</v>
      </c>
      <c r="J36" s="21">
        <v>13</v>
      </c>
      <c r="K36" s="22">
        <f t="shared" si="5"/>
        <v>20</v>
      </c>
      <c r="L36" s="20">
        <v>0</v>
      </c>
      <c r="M36" s="21">
        <v>0</v>
      </c>
      <c r="N36" s="22">
        <f t="shared" si="3"/>
        <v>0</v>
      </c>
      <c r="O36" s="20">
        <f t="shared" si="0"/>
        <v>55</v>
      </c>
      <c r="P36" s="21">
        <f t="shared" si="0"/>
        <v>57</v>
      </c>
      <c r="Q36" s="22">
        <f t="shared" si="0"/>
        <v>112</v>
      </c>
      <c r="R36" s="23">
        <f t="shared" ref="R36:T67" si="6">O36/C36*100</f>
        <v>42.63565891472868</v>
      </c>
      <c r="S36" s="24">
        <f t="shared" si="6"/>
        <v>42.857142857142854</v>
      </c>
      <c r="T36" s="25">
        <f t="shared" si="6"/>
        <v>42.748091603053432</v>
      </c>
    </row>
    <row r="37" spans="1:20" x14ac:dyDescent="0.15">
      <c r="A37" s="18">
        <v>34</v>
      </c>
      <c r="B37" s="19" t="s">
        <v>48</v>
      </c>
      <c r="C37" s="20">
        <v>2799</v>
      </c>
      <c r="D37" s="21">
        <v>2818</v>
      </c>
      <c r="E37" s="22">
        <f t="shared" si="4"/>
        <v>5617</v>
      </c>
      <c r="F37" s="20">
        <v>527</v>
      </c>
      <c r="G37" s="21">
        <v>540</v>
      </c>
      <c r="H37" s="22">
        <f t="shared" si="2"/>
        <v>1067</v>
      </c>
      <c r="I37" s="20">
        <v>244</v>
      </c>
      <c r="J37" s="21">
        <v>307</v>
      </c>
      <c r="K37" s="22">
        <f t="shared" si="5"/>
        <v>551</v>
      </c>
      <c r="L37" s="20">
        <v>5</v>
      </c>
      <c r="M37" s="21">
        <v>6</v>
      </c>
      <c r="N37" s="22">
        <f t="shared" si="3"/>
        <v>11</v>
      </c>
      <c r="O37" s="20">
        <f t="shared" si="0"/>
        <v>776</v>
      </c>
      <c r="P37" s="21">
        <f t="shared" si="0"/>
        <v>853</v>
      </c>
      <c r="Q37" s="22">
        <f t="shared" si="0"/>
        <v>1629</v>
      </c>
      <c r="R37" s="23">
        <f t="shared" si="6"/>
        <v>27.724187209717755</v>
      </c>
      <c r="S37" s="24">
        <f t="shared" si="6"/>
        <v>30.269694819020582</v>
      </c>
      <c r="T37" s="25">
        <f t="shared" si="6"/>
        <v>29.001246216841732</v>
      </c>
    </row>
    <row r="38" spans="1:20" x14ac:dyDescent="0.15">
      <c r="A38" s="18">
        <v>35</v>
      </c>
      <c r="B38" s="19" t="s">
        <v>114</v>
      </c>
      <c r="C38" s="20">
        <v>2622</v>
      </c>
      <c r="D38" s="21">
        <v>2380</v>
      </c>
      <c r="E38" s="22">
        <f t="shared" si="4"/>
        <v>5002</v>
      </c>
      <c r="F38" s="20">
        <v>401</v>
      </c>
      <c r="G38" s="21">
        <v>410</v>
      </c>
      <c r="H38" s="22">
        <f t="shared" si="2"/>
        <v>811</v>
      </c>
      <c r="I38" s="20">
        <v>222</v>
      </c>
      <c r="J38" s="21">
        <v>234</v>
      </c>
      <c r="K38" s="22">
        <f t="shared" si="5"/>
        <v>456</v>
      </c>
      <c r="L38" s="20">
        <v>23</v>
      </c>
      <c r="M38" s="21">
        <v>23</v>
      </c>
      <c r="N38" s="22">
        <f t="shared" si="3"/>
        <v>46</v>
      </c>
      <c r="O38" s="20">
        <f t="shared" si="0"/>
        <v>646</v>
      </c>
      <c r="P38" s="21">
        <f t="shared" si="0"/>
        <v>667</v>
      </c>
      <c r="Q38" s="22">
        <f t="shared" si="0"/>
        <v>1313</v>
      </c>
      <c r="R38" s="23">
        <f t="shared" si="6"/>
        <v>24.637681159420293</v>
      </c>
      <c r="S38" s="24">
        <f t="shared" si="6"/>
        <v>28.025210084033613</v>
      </c>
      <c r="T38" s="25">
        <f t="shared" si="6"/>
        <v>26.249500199920035</v>
      </c>
    </row>
    <row r="39" spans="1:20" x14ac:dyDescent="0.15">
      <c r="A39" s="18">
        <v>36</v>
      </c>
      <c r="B39" s="19" t="s">
        <v>49</v>
      </c>
      <c r="C39" s="20">
        <v>2246</v>
      </c>
      <c r="D39" s="21">
        <v>2517</v>
      </c>
      <c r="E39" s="22">
        <f t="shared" si="4"/>
        <v>4763</v>
      </c>
      <c r="F39" s="20">
        <v>498</v>
      </c>
      <c r="G39" s="21">
        <v>449</v>
      </c>
      <c r="H39" s="22">
        <f t="shared" si="2"/>
        <v>947</v>
      </c>
      <c r="I39" s="20">
        <v>143</v>
      </c>
      <c r="J39" s="21">
        <v>207</v>
      </c>
      <c r="K39" s="22">
        <f t="shared" si="5"/>
        <v>350</v>
      </c>
      <c r="L39" s="20">
        <v>11</v>
      </c>
      <c r="M39" s="21">
        <v>33</v>
      </c>
      <c r="N39" s="22">
        <f t="shared" si="3"/>
        <v>44</v>
      </c>
      <c r="O39" s="20">
        <f t="shared" si="0"/>
        <v>652</v>
      </c>
      <c r="P39" s="21">
        <f t="shared" si="0"/>
        <v>689</v>
      </c>
      <c r="Q39" s="22">
        <f t="shared" si="0"/>
        <v>1341</v>
      </c>
      <c r="R39" s="23">
        <f t="shared" si="6"/>
        <v>29.029385574354411</v>
      </c>
      <c r="S39" s="24">
        <f t="shared" si="6"/>
        <v>27.373857767183154</v>
      </c>
      <c r="T39" s="25">
        <f t="shared" si="6"/>
        <v>28.154524459374343</v>
      </c>
    </row>
    <row r="40" spans="1:20" x14ac:dyDescent="0.15">
      <c r="A40" s="18">
        <v>37</v>
      </c>
      <c r="B40" s="19" t="s">
        <v>50</v>
      </c>
      <c r="C40" s="20">
        <v>819</v>
      </c>
      <c r="D40" s="21">
        <v>900</v>
      </c>
      <c r="E40" s="22">
        <f t="shared" si="4"/>
        <v>1719</v>
      </c>
      <c r="F40" s="20">
        <v>224</v>
      </c>
      <c r="G40" s="21">
        <v>244</v>
      </c>
      <c r="H40" s="22">
        <f t="shared" si="2"/>
        <v>468</v>
      </c>
      <c r="I40" s="20">
        <v>67</v>
      </c>
      <c r="J40" s="21">
        <v>72</v>
      </c>
      <c r="K40" s="22">
        <f t="shared" si="5"/>
        <v>139</v>
      </c>
      <c r="L40" s="20">
        <v>7</v>
      </c>
      <c r="M40" s="21">
        <v>16</v>
      </c>
      <c r="N40" s="22">
        <f t="shared" si="3"/>
        <v>23</v>
      </c>
      <c r="O40" s="20">
        <f t="shared" si="0"/>
        <v>298</v>
      </c>
      <c r="P40" s="21">
        <f t="shared" si="0"/>
        <v>332</v>
      </c>
      <c r="Q40" s="22">
        <f t="shared" si="0"/>
        <v>630</v>
      </c>
      <c r="R40" s="23">
        <f t="shared" si="6"/>
        <v>36.385836385836384</v>
      </c>
      <c r="S40" s="24">
        <f t="shared" si="6"/>
        <v>36.888888888888886</v>
      </c>
      <c r="T40" s="25">
        <f t="shared" si="6"/>
        <v>36.64921465968586</v>
      </c>
    </row>
    <row r="41" spans="1:20" x14ac:dyDescent="0.15">
      <c r="A41" s="18">
        <v>38</v>
      </c>
      <c r="B41" s="19" t="s">
        <v>51</v>
      </c>
      <c r="C41" s="20">
        <v>47</v>
      </c>
      <c r="D41" s="21">
        <v>54</v>
      </c>
      <c r="E41" s="22">
        <f t="shared" si="4"/>
        <v>101</v>
      </c>
      <c r="F41" s="20">
        <v>20</v>
      </c>
      <c r="G41" s="21">
        <v>23</v>
      </c>
      <c r="H41" s="22">
        <f t="shared" si="2"/>
        <v>43</v>
      </c>
      <c r="I41" s="20">
        <v>1</v>
      </c>
      <c r="J41" s="21">
        <v>3</v>
      </c>
      <c r="K41" s="22">
        <f t="shared" si="5"/>
        <v>4</v>
      </c>
      <c r="L41" s="20">
        <v>1</v>
      </c>
      <c r="M41" s="21">
        <v>0</v>
      </c>
      <c r="N41" s="22">
        <f t="shared" si="3"/>
        <v>1</v>
      </c>
      <c r="O41" s="20">
        <f t="shared" si="0"/>
        <v>22</v>
      </c>
      <c r="P41" s="21">
        <f t="shared" si="0"/>
        <v>26</v>
      </c>
      <c r="Q41" s="22">
        <f t="shared" si="0"/>
        <v>48</v>
      </c>
      <c r="R41" s="23">
        <f t="shared" si="6"/>
        <v>46.808510638297875</v>
      </c>
      <c r="S41" s="24">
        <f t="shared" si="6"/>
        <v>48.148148148148145</v>
      </c>
      <c r="T41" s="25">
        <f t="shared" si="6"/>
        <v>47.524752475247524</v>
      </c>
    </row>
    <row r="42" spans="1:20" x14ac:dyDescent="0.15">
      <c r="A42" s="18">
        <v>39</v>
      </c>
      <c r="B42" s="19" t="s">
        <v>52</v>
      </c>
      <c r="C42" s="20">
        <v>2832</v>
      </c>
      <c r="D42" s="21">
        <v>3214</v>
      </c>
      <c r="E42" s="22">
        <f t="shared" si="4"/>
        <v>6046</v>
      </c>
      <c r="F42" s="20">
        <v>634</v>
      </c>
      <c r="G42" s="21">
        <v>689</v>
      </c>
      <c r="H42" s="22">
        <f t="shared" si="2"/>
        <v>1323</v>
      </c>
      <c r="I42" s="20">
        <v>152</v>
      </c>
      <c r="J42" s="21">
        <v>200</v>
      </c>
      <c r="K42" s="22">
        <f t="shared" si="5"/>
        <v>352</v>
      </c>
      <c r="L42" s="20">
        <v>30</v>
      </c>
      <c r="M42" s="21">
        <v>53</v>
      </c>
      <c r="N42" s="22">
        <f t="shared" si="3"/>
        <v>83</v>
      </c>
      <c r="O42" s="20">
        <f t="shared" si="0"/>
        <v>816</v>
      </c>
      <c r="P42" s="21">
        <f t="shared" si="0"/>
        <v>942</v>
      </c>
      <c r="Q42" s="22">
        <f t="shared" si="0"/>
        <v>1758</v>
      </c>
      <c r="R42" s="23">
        <f t="shared" si="6"/>
        <v>28.8135593220339</v>
      </c>
      <c r="S42" s="24">
        <f t="shared" si="6"/>
        <v>29.309271935283139</v>
      </c>
      <c r="T42" s="25">
        <f t="shared" si="6"/>
        <v>29.07707575256368</v>
      </c>
    </row>
    <row r="43" spans="1:20" x14ac:dyDescent="0.15">
      <c r="A43" s="18">
        <v>40</v>
      </c>
      <c r="B43" s="19" t="s">
        <v>115</v>
      </c>
      <c r="C43" s="20">
        <v>1469</v>
      </c>
      <c r="D43" s="21">
        <v>1660</v>
      </c>
      <c r="E43" s="22">
        <f t="shared" si="4"/>
        <v>3129</v>
      </c>
      <c r="F43" s="20">
        <v>325</v>
      </c>
      <c r="G43" s="21">
        <v>329</v>
      </c>
      <c r="H43" s="22">
        <f t="shared" si="2"/>
        <v>654</v>
      </c>
      <c r="I43" s="20">
        <v>108</v>
      </c>
      <c r="J43" s="21">
        <v>142</v>
      </c>
      <c r="K43" s="22">
        <f t="shared" si="5"/>
        <v>250</v>
      </c>
      <c r="L43" s="20">
        <v>5</v>
      </c>
      <c r="M43" s="21">
        <v>1</v>
      </c>
      <c r="N43" s="22">
        <f t="shared" si="3"/>
        <v>6</v>
      </c>
      <c r="O43" s="20">
        <f t="shared" si="0"/>
        <v>438</v>
      </c>
      <c r="P43" s="21">
        <f t="shared" si="0"/>
        <v>472</v>
      </c>
      <c r="Q43" s="22">
        <f t="shared" si="0"/>
        <v>910</v>
      </c>
      <c r="R43" s="23">
        <f t="shared" si="6"/>
        <v>29.816201497617428</v>
      </c>
      <c r="S43" s="24">
        <f t="shared" si="6"/>
        <v>28.433734939759038</v>
      </c>
      <c r="T43" s="25">
        <f t="shared" si="6"/>
        <v>29.082774049217004</v>
      </c>
    </row>
    <row r="44" spans="1:20" x14ac:dyDescent="0.15">
      <c r="A44" s="18">
        <v>41</v>
      </c>
      <c r="B44" s="19" t="s">
        <v>116</v>
      </c>
      <c r="C44" s="20">
        <v>1863</v>
      </c>
      <c r="D44" s="21">
        <v>2015</v>
      </c>
      <c r="E44" s="22">
        <f t="shared" si="4"/>
        <v>3878</v>
      </c>
      <c r="F44" s="20">
        <v>462</v>
      </c>
      <c r="G44" s="21">
        <v>474</v>
      </c>
      <c r="H44" s="22">
        <f t="shared" si="2"/>
        <v>936</v>
      </c>
      <c r="I44" s="20">
        <v>86</v>
      </c>
      <c r="J44" s="21">
        <v>103</v>
      </c>
      <c r="K44" s="22">
        <f t="shared" si="5"/>
        <v>189</v>
      </c>
      <c r="L44" s="20">
        <v>9</v>
      </c>
      <c r="M44" s="21">
        <v>12</v>
      </c>
      <c r="N44" s="22">
        <f t="shared" si="3"/>
        <v>21</v>
      </c>
      <c r="O44" s="20">
        <f t="shared" si="0"/>
        <v>557</v>
      </c>
      <c r="P44" s="21">
        <f t="shared" si="0"/>
        <v>589</v>
      </c>
      <c r="Q44" s="22">
        <f t="shared" si="0"/>
        <v>1146</v>
      </c>
      <c r="R44" s="23">
        <f t="shared" si="6"/>
        <v>29.898013955984972</v>
      </c>
      <c r="S44" s="24">
        <f t="shared" si="6"/>
        <v>29.230769230769234</v>
      </c>
      <c r="T44" s="25">
        <f t="shared" si="6"/>
        <v>29.551315110881898</v>
      </c>
    </row>
    <row r="45" spans="1:20" x14ac:dyDescent="0.15">
      <c r="A45" s="26">
        <v>42</v>
      </c>
      <c r="B45" s="27" t="s">
        <v>117</v>
      </c>
      <c r="C45" s="28">
        <v>1167</v>
      </c>
      <c r="D45" s="29">
        <v>1283</v>
      </c>
      <c r="E45" s="22">
        <f t="shared" si="4"/>
        <v>2450</v>
      </c>
      <c r="F45" s="28">
        <v>319</v>
      </c>
      <c r="G45" s="29">
        <v>298</v>
      </c>
      <c r="H45" s="30">
        <f t="shared" si="2"/>
        <v>617</v>
      </c>
      <c r="I45" s="28">
        <v>50</v>
      </c>
      <c r="J45" s="29">
        <v>102</v>
      </c>
      <c r="K45" s="30">
        <f t="shared" si="5"/>
        <v>152</v>
      </c>
      <c r="L45" s="28">
        <v>3</v>
      </c>
      <c r="M45" s="29">
        <v>7</v>
      </c>
      <c r="N45" s="30">
        <f t="shared" si="3"/>
        <v>10</v>
      </c>
      <c r="O45" s="28">
        <f t="shared" si="0"/>
        <v>372</v>
      </c>
      <c r="P45" s="29">
        <f t="shared" si="0"/>
        <v>407</v>
      </c>
      <c r="Q45" s="30">
        <f t="shared" si="0"/>
        <v>779</v>
      </c>
      <c r="R45" s="31">
        <f t="shared" si="6"/>
        <v>31.876606683804624</v>
      </c>
      <c r="S45" s="32">
        <f t="shared" si="6"/>
        <v>31.722525331254868</v>
      </c>
      <c r="T45" s="33">
        <f t="shared" si="6"/>
        <v>31.795918367346935</v>
      </c>
    </row>
    <row r="46" spans="1:20" x14ac:dyDescent="0.15">
      <c r="A46" s="57" t="s">
        <v>53</v>
      </c>
      <c r="B46" s="58"/>
      <c r="C46" s="34">
        <f>SUM(C4:C45)</f>
        <v>57211</v>
      </c>
      <c r="D46" s="35">
        <f t="shared" ref="D46:E46" si="7">SUM(D4:D45)</f>
        <v>63038</v>
      </c>
      <c r="E46" s="55">
        <f t="shared" si="7"/>
        <v>120249</v>
      </c>
      <c r="F46" s="34">
        <f>SUM(F4:F45)</f>
        <v>12549</v>
      </c>
      <c r="G46" s="35">
        <f t="shared" ref="G46:Q46" si="8">SUBTOTAL(9,G4:G45)</f>
        <v>13123</v>
      </c>
      <c r="H46" s="36">
        <f>SUM(F46:G46)</f>
        <v>25672</v>
      </c>
      <c r="I46" s="34">
        <f>SUM(I4:I45)</f>
        <v>4074</v>
      </c>
      <c r="J46" s="35">
        <f>SUM(J4:J45)</f>
        <v>5222</v>
      </c>
      <c r="K46" s="36">
        <f>SUM(I46:J46)</f>
        <v>9296</v>
      </c>
      <c r="L46" s="34">
        <f>SUM(L4:L45)</f>
        <v>238</v>
      </c>
      <c r="M46" s="35">
        <f>SUM(M4:M45)</f>
        <v>350</v>
      </c>
      <c r="N46" s="36">
        <f>SUM(L46:M46)</f>
        <v>588</v>
      </c>
      <c r="O46" s="34">
        <f t="shared" si="8"/>
        <v>16861</v>
      </c>
      <c r="P46" s="35">
        <f t="shared" si="8"/>
        <v>18695</v>
      </c>
      <c r="Q46" s="36">
        <f t="shared" si="8"/>
        <v>35556</v>
      </c>
      <c r="R46" s="37">
        <f t="shared" si="6"/>
        <v>29.471605110905248</v>
      </c>
      <c r="S46" s="38">
        <f t="shared" si="6"/>
        <v>29.656714997303212</v>
      </c>
      <c r="T46" s="39">
        <f t="shared" si="6"/>
        <v>29.568645061497396</v>
      </c>
    </row>
    <row r="47" spans="1:20" x14ac:dyDescent="0.15">
      <c r="A47" s="10">
        <v>50</v>
      </c>
      <c r="B47" s="11" t="s">
        <v>54</v>
      </c>
      <c r="C47" s="12">
        <v>980</v>
      </c>
      <c r="D47" s="13">
        <v>1088</v>
      </c>
      <c r="E47" s="14">
        <f>SUM(C47:D47)</f>
        <v>2068</v>
      </c>
      <c r="F47" s="12">
        <v>212</v>
      </c>
      <c r="G47" s="13">
        <v>248</v>
      </c>
      <c r="H47" s="14">
        <f>SUM(F47:G47)</f>
        <v>460</v>
      </c>
      <c r="I47" s="12">
        <v>67</v>
      </c>
      <c r="J47" s="13">
        <v>92</v>
      </c>
      <c r="K47" s="14">
        <f>SUM(I47:J47)</f>
        <v>159</v>
      </c>
      <c r="L47" s="12">
        <v>2</v>
      </c>
      <c r="M47" s="13">
        <v>4</v>
      </c>
      <c r="N47" s="14">
        <f>SUM(L47:M47)</f>
        <v>6</v>
      </c>
      <c r="O47" s="12">
        <f t="shared" ref="O47:Q54" si="9">F47+I47+L47</f>
        <v>281</v>
      </c>
      <c r="P47" s="13">
        <f t="shared" si="9"/>
        <v>344</v>
      </c>
      <c r="Q47" s="14">
        <f t="shared" si="9"/>
        <v>625</v>
      </c>
      <c r="R47" s="15">
        <f t="shared" si="6"/>
        <v>28.673469387755102</v>
      </c>
      <c r="S47" s="16">
        <f t="shared" si="6"/>
        <v>31.617647058823529</v>
      </c>
      <c r="T47" s="17">
        <f t="shared" si="6"/>
        <v>30.222437137330754</v>
      </c>
    </row>
    <row r="48" spans="1:20" x14ac:dyDescent="0.15">
      <c r="A48" s="18">
        <v>51</v>
      </c>
      <c r="B48" s="19" t="s">
        <v>55</v>
      </c>
      <c r="C48" s="20">
        <v>766</v>
      </c>
      <c r="D48" s="21">
        <v>860</v>
      </c>
      <c r="E48" s="22">
        <f>SUM(C48:D48)</f>
        <v>1626</v>
      </c>
      <c r="F48" s="20">
        <v>140</v>
      </c>
      <c r="G48" s="21">
        <v>159</v>
      </c>
      <c r="H48" s="22">
        <f t="shared" ref="H48:H54" si="10">SUM(F48:G48)</f>
        <v>299</v>
      </c>
      <c r="I48" s="20">
        <v>60</v>
      </c>
      <c r="J48" s="21">
        <v>78</v>
      </c>
      <c r="K48" s="22">
        <f>SUM(I48:J48)</f>
        <v>138</v>
      </c>
      <c r="L48" s="20">
        <v>4</v>
      </c>
      <c r="M48" s="21">
        <v>3</v>
      </c>
      <c r="N48" s="22">
        <f t="shared" ref="N48:N54" si="11">SUM(L48:M48)</f>
        <v>7</v>
      </c>
      <c r="O48" s="20">
        <f t="shared" si="9"/>
        <v>204</v>
      </c>
      <c r="P48" s="21">
        <f t="shared" si="9"/>
        <v>240</v>
      </c>
      <c r="Q48" s="22">
        <f t="shared" si="9"/>
        <v>444</v>
      </c>
      <c r="R48" s="23">
        <f t="shared" si="6"/>
        <v>26.631853785900784</v>
      </c>
      <c r="S48" s="24">
        <f t="shared" si="6"/>
        <v>27.906976744186046</v>
      </c>
      <c r="T48" s="25">
        <f t="shared" si="6"/>
        <v>27.306273062730629</v>
      </c>
    </row>
    <row r="49" spans="1:20" x14ac:dyDescent="0.15">
      <c r="A49" s="18">
        <v>52</v>
      </c>
      <c r="B49" s="19" t="s">
        <v>56</v>
      </c>
      <c r="C49" s="20">
        <v>518</v>
      </c>
      <c r="D49" s="21">
        <v>590</v>
      </c>
      <c r="E49" s="22">
        <f t="shared" ref="E49:E54" si="12">SUM(C49:D49)</f>
        <v>1108</v>
      </c>
      <c r="F49" s="20">
        <v>141</v>
      </c>
      <c r="G49" s="21">
        <v>147</v>
      </c>
      <c r="H49" s="22">
        <f t="shared" si="10"/>
        <v>288</v>
      </c>
      <c r="I49" s="20">
        <v>29</v>
      </c>
      <c r="J49" s="21">
        <v>40</v>
      </c>
      <c r="K49" s="22">
        <f t="shared" ref="K49:K54" si="13">SUM(I49:J49)</f>
        <v>69</v>
      </c>
      <c r="L49" s="20">
        <v>4</v>
      </c>
      <c r="M49" s="21">
        <v>3</v>
      </c>
      <c r="N49" s="22">
        <f t="shared" si="11"/>
        <v>7</v>
      </c>
      <c r="O49" s="20">
        <f t="shared" si="9"/>
        <v>174</v>
      </c>
      <c r="P49" s="21">
        <f t="shared" si="9"/>
        <v>190</v>
      </c>
      <c r="Q49" s="22">
        <f t="shared" si="9"/>
        <v>364</v>
      </c>
      <c r="R49" s="23">
        <f t="shared" si="6"/>
        <v>33.590733590733592</v>
      </c>
      <c r="S49" s="24">
        <f t="shared" si="6"/>
        <v>32.20338983050847</v>
      </c>
      <c r="T49" s="25">
        <f t="shared" si="6"/>
        <v>32.851985559566785</v>
      </c>
    </row>
    <row r="50" spans="1:20" x14ac:dyDescent="0.15">
      <c r="A50" s="18">
        <v>53</v>
      </c>
      <c r="B50" s="19" t="s">
        <v>57</v>
      </c>
      <c r="C50" s="20">
        <v>679</v>
      </c>
      <c r="D50" s="21">
        <v>766</v>
      </c>
      <c r="E50" s="22">
        <f t="shared" si="12"/>
        <v>1445</v>
      </c>
      <c r="F50" s="20">
        <v>170</v>
      </c>
      <c r="G50" s="21">
        <v>166</v>
      </c>
      <c r="H50" s="22">
        <f t="shared" si="10"/>
        <v>336</v>
      </c>
      <c r="I50" s="20">
        <v>55</v>
      </c>
      <c r="J50" s="21">
        <v>80</v>
      </c>
      <c r="K50" s="22">
        <f t="shared" si="13"/>
        <v>135</v>
      </c>
      <c r="L50" s="20">
        <v>2</v>
      </c>
      <c r="M50" s="21">
        <v>5</v>
      </c>
      <c r="N50" s="22">
        <f t="shared" si="11"/>
        <v>7</v>
      </c>
      <c r="O50" s="20">
        <f t="shared" si="9"/>
        <v>227</v>
      </c>
      <c r="P50" s="21">
        <f t="shared" si="9"/>
        <v>251</v>
      </c>
      <c r="Q50" s="22">
        <f t="shared" si="9"/>
        <v>478</v>
      </c>
      <c r="R50" s="23">
        <f t="shared" si="6"/>
        <v>33.431516936671571</v>
      </c>
      <c r="S50" s="24">
        <f t="shared" si="6"/>
        <v>32.76762402088773</v>
      </c>
      <c r="T50" s="25">
        <f t="shared" si="6"/>
        <v>33.079584775086509</v>
      </c>
    </row>
    <row r="51" spans="1:20" x14ac:dyDescent="0.15">
      <c r="A51" s="18">
        <v>54</v>
      </c>
      <c r="B51" s="19" t="s">
        <v>118</v>
      </c>
      <c r="C51" s="20">
        <v>151</v>
      </c>
      <c r="D51" s="21">
        <v>181</v>
      </c>
      <c r="E51" s="22">
        <f t="shared" si="12"/>
        <v>332</v>
      </c>
      <c r="F51" s="20">
        <v>53</v>
      </c>
      <c r="G51" s="21">
        <v>61</v>
      </c>
      <c r="H51" s="22">
        <f t="shared" si="10"/>
        <v>114</v>
      </c>
      <c r="I51" s="20">
        <v>13</v>
      </c>
      <c r="J51" s="21">
        <v>18</v>
      </c>
      <c r="K51" s="22">
        <f t="shared" si="13"/>
        <v>31</v>
      </c>
      <c r="L51" s="20">
        <v>3</v>
      </c>
      <c r="M51" s="21">
        <v>1</v>
      </c>
      <c r="N51" s="22">
        <f t="shared" si="11"/>
        <v>4</v>
      </c>
      <c r="O51" s="20">
        <f t="shared" si="9"/>
        <v>69</v>
      </c>
      <c r="P51" s="21">
        <f t="shared" si="9"/>
        <v>80</v>
      </c>
      <c r="Q51" s="22">
        <f t="shared" si="9"/>
        <v>149</v>
      </c>
      <c r="R51" s="23">
        <f t="shared" si="6"/>
        <v>45.695364238410598</v>
      </c>
      <c r="S51" s="24">
        <f t="shared" si="6"/>
        <v>44.19889502762431</v>
      </c>
      <c r="T51" s="25">
        <f t="shared" si="6"/>
        <v>44.879518072289152</v>
      </c>
    </row>
    <row r="52" spans="1:20" x14ac:dyDescent="0.15">
      <c r="A52" s="18">
        <v>55</v>
      </c>
      <c r="B52" s="19" t="s">
        <v>58</v>
      </c>
      <c r="C52" s="20">
        <v>34</v>
      </c>
      <c r="D52" s="21">
        <v>37</v>
      </c>
      <c r="E52" s="22">
        <f t="shared" si="12"/>
        <v>71</v>
      </c>
      <c r="F52" s="20">
        <v>18</v>
      </c>
      <c r="G52" s="21">
        <v>17</v>
      </c>
      <c r="H52" s="22">
        <f t="shared" si="10"/>
        <v>35</v>
      </c>
      <c r="I52" s="20">
        <v>6</v>
      </c>
      <c r="J52" s="21">
        <v>8</v>
      </c>
      <c r="K52" s="22">
        <f t="shared" si="13"/>
        <v>14</v>
      </c>
      <c r="L52" s="20">
        <v>0</v>
      </c>
      <c r="M52" s="21">
        <v>0</v>
      </c>
      <c r="N52" s="22">
        <f t="shared" si="11"/>
        <v>0</v>
      </c>
      <c r="O52" s="20">
        <f t="shared" si="9"/>
        <v>24</v>
      </c>
      <c r="P52" s="21">
        <f t="shared" si="9"/>
        <v>25</v>
      </c>
      <c r="Q52" s="22">
        <f t="shared" si="9"/>
        <v>49</v>
      </c>
      <c r="R52" s="23">
        <f t="shared" si="6"/>
        <v>70.588235294117652</v>
      </c>
      <c r="S52" s="24">
        <f t="shared" si="6"/>
        <v>67.567567567567565</v>
      </c>
      <c r="T52" s="25">
        <f t="shared" si="6"/>
        <v>69.014084507042256</v>
      </c>
    </row>
    <row r="53" spans="1:20" x14ac:dyDescent="0.15">
      <c r="A53" s="18">
        <v>56</v>
      </c>
      <c r="B53" s="19" t="s">
        <v>59</v>
      </c>
      <c r="C53" s="20">
        <v>89</v>
      </c>
      <c r="D53" s="21">
        <v>93</v>
      </c>
      <c r="E53" s="22">
        <f t="shared" si="12"/>
        <v>182</v>
      </c>
      <c r="F53" s="20">
        <v>33</v>
      </c>
      <c r="G53" s="21">
        <v>33</v>
      </c>
      <c r="H53" s="22">
        <f t="shared" si="10"/>
        <v>66</v>
      </c>
      <c r="I53" s="20">
        <v>7</v>
      </c>
      <c r="J53" s="21">
        <v>9</v>
      </c>
      <c r="K53" s="22">
        <f t="shared" si="13"/>
        <v>16</v>
      </c>
      <c r="L53" s="20">
        <v>2</v>
      </c>
      <c r="M53" s="21">
        <v>2</v>
      </c>
      <c r="N53" s="22">
        <f t="shared" si="11"/>
        <v>4</v>
      </c>
      <c r="O53" s="20">
        <f t="shared" si="9"/>
        <v>42</v>
      </c>
      <c r="P53" s="21">
        <f t="shared" si="9"/>
        <v>44</v>
      </c>
      <c r="Q53" s="22">
        <f t="shared" si="9"/>
        <v>86</v>
      </c>
      <c r="R53" s="23">
        <f t="shared" si="6"/>
        <v>47.191011235955052</v>
      </c>
      <c r="S53" s="24">
        <f t="shared" si="6"/>
        <v>47.311827956989248</v>
      </c>
      <c r="T53" s="25">
        <f t="shared" si="6"/>
        <v>47.252747252747248</v>
      </c>
    </row>
    <row r="54" spans="1:20" x14ac:dyDescent="0.15">
      <c r="A54" s="26">
        <v>57</v>
      </c>
      <c r="B54" s="27" t="s">
        <v>60</v>
      </c>
      <c r="C54" s="28">
        <v>45</v>
      </c>
      <c r="D54" s="29">
        <v>55</v>
      </c>
      <c r="E54" s="22">
        <f t="shared" si="12"/>
        <v>100</v>
      </c>
      <c r="F54" s="28">
        <v>20</v>
      </c>
      <c r="G54" s="29">
        <v>26</v>
      </c>
      <c r="H54" s="30">
        <f t="shared" si="10"/>
        <v>46</v>
      </c>
      <c r="I54" s="28">
        <v>3</v>
      </c>
      <c r="J54" s="29">
        <v>2</v>
      </c>
      <c r="K54" s="30">
        <f t="shared" si="13"/>
        <v>5</v>
      </c>
      <c r="L54" s="28">
        <v>0</v>
      </c>
      <c r="M54" s="29">
        <v>0</v>
      </c>
      <c r="N54" s="30">
        <f t="shared" si="11"/>
        <v>0</v>
      </c>
      <c r="O54" s="28">
        <f t="shared" si="9"/>
        <v>23</v>
      </c>
      <c r="P54" s="29">
        <f t="shared" si="9"/>
        <v>28</v>
      </c>
      <c r="Q54" s="30">
        <f t="shared" si="9"/>
        <v>51</v>
      </c>
      <c r="R54" s="31">
        <f t="shared" si="6"/>
        <v>51.111111111111107</v>
      </c>
      <c r="S54" s="32">
        <f t="shared" si="6"/>
        <v>50.909090909090907</v>
      </c>
      <c r="T54" s="33">
        <f t="shared" si="6"/>
        <v>51</v>
      </c>
    </row>
    <row r="55" spans="1:20" x14ac:dyDescent="0.15">
      <c r="A55" s="57" t="s">
        <v>61</v>
      </c>
      <c r="B55" s="58"/>
      <c r="C55" s="34">
        <f>SUM(C47:C54)</f>
        <v>3262</v>
      </c>
      <c r="D55" s="35">
        <f t="shared" ref="D55:E55" si="14">SUM(D47:D54)</f>
        <v>3670</v>
      </c>
      <c r="E55" s="55">
        <f t="shared" si="14"/>
        <v>6932</v>
      </c>
      <c r="F55" s="34">
        <f t="shared" ref="F55:Q55" si="15">SUBTOTAL(9,F47:F54)</f>
        <v>787</v>
      </c>
      <c r="G55" s="35">
        <f t="shared" si="15"/>
        <v>857</v>
      </c>
      <c r="H55" s="36">
        <f>SUM(F55:G55)</f>
        <v>1644</v>
      </c>
      <c r="I55" s="34">
        <f>SUM(I47:I54)</f>
        <v>240</v>
      </c>
      <c r="J55" s="35">
        <f>SUM(J47:J54)</f>
        <v>327</v>
      </c>
      <c r="K55" s="36">
        <f t="shared" ref="K55:K61" si="16">SUM(I55:J55)</f>
        <v>567</v>
      </c>
      <c r="L55" s="34">
        <f>SUM(L47:L54)</f>
        <v>17</v>
      </c>
      <c r="M55" s="35">
        <f>SUM(M47:M54)</f>
        <v>18</v>
      </c>
      <c r="N55" s="36">
        <f>SUM(L55:M55)</f>
        <v>35</v>
      </c>
      <c r="O55" s="34">
        <f t="shared" si="15"/>
        <v>1044</v>
      </c>
      <c r="P55" s="35">
        <f t="shared" si="15"/>
        <v>1202</v>
      </c>
      <c r="Q55" s="36">
        <f t="shared" si="15"/>
        <v>2246</v>
      </c>
      <c r="R55" s="37">
        <f t="shared" si="6"/>
        <v>32.00490496627836</v>
      </c>
      <c r="S55" s="38">
        <f t="shared" si="6"/>
        <v>32.752043596730246</v>
      </c>
      <c r="T55" s="39">
        <f t="shared" si="6"/>
        <v>32.400461627236005</v>
      </c>
    </row>
    <row r="56" spans="1:20" x14ac:dyDescent="0.15">
      <c r="A56" s="10">
        <v>58</v>
      </c>
      <c r="B56" s="11" t="s">
        <v>62</v>
      </c>
      <c r="C56" s="12">
        <v>794</v>
      </c>
      <c r="D56" s="13">
        <v>829</v>
      </c>
      <c r="E56" s="14">
        <f>SUM(C56:D56)</f>
        <v>1623</v>
      </c>
      <c r="F56" s="12">
        <v>187</v>
      </c>
      <c r="G56" s="13">
        <v>199</v>
      </c>
      <c r="H56" s="14">
        <f>SUM(F56:G56)</f>
        <v>386</v>
      </c>
      <c r="I56" s="12">
        <v>87</v>
      </c>
      <c r="J56" s="13">
        <v>91</v>
      </c>
      <c r="K56" s="14">
        <f t="shared" si="16"/>
        <v>178</v>
      </c>
      <c r="L56" s="12">
        <v>1</v>
      </c>
      <c r="M56" s="13">
        <v>0</v>
      </c>
      <c r="N56" s="14">
        <f>SUM(L56:M56)</f>
        <v>1</v>
      </c>
      <c r="O56" s="12">
        <f t="shared" ref="O56:Q58" si="17">F56+I56+L56</f>
        <v>275</v>
      </c>
      <c r="P56" s="13">
        <f t="shared" si="17"/>
        <v>290</v>
      </c>
      <c r="Q56" s="14">
        <f t="shared" si="17"/>
        <v>565</v>
      </c>
      <c r="R56" s="15">
        <f t="shared" si="6"/>
        <v>34.634760705289672</v>
      </c>
      <c r="S56" s="16">
        <f t="shared" si="6"/>
        <v>34.981905910735826</v>
      </c>
      <c r="T56" s="17">
        <f t="shared" si="6"/>
        <v>34.8120764017252</v>
      </c>
    </row>
    <row r="57" spans="1:20" x14ac:dyDescent="0.15">
      <c r="A57" s="18">
        <v>59</v>
      </c>
      <c r="B57" s="19" t="s">
        <v>119</v>
      </c>
      <c r="C57" s="20">
        <v>274</v>
      </c>
      <c r="D57" s="21">
        <v>295</v>
      </c>
      <c r="E57" s="22">
        <f>SUM(C57:D57)</f>
        <v>569</v>
      </c>
      <c r="F57" s="20">
        <v>107</v>
      </c>
      <c r="G57" s="21">
        <v>100</v>
      </c>
      <c r="H57" s="22">
        <f>SUM(F57:G57)</f>
        <v>207</v>
      </c>
      <c r="I57" s="20">
        <v>21</v>
      </c>
      <c r="J57" s="21">
        <v>23</v>
      </c>
      <c r="K57" s="22">
        <f t="shared" si="16"/>
        <v>44</v>
      </c>
      <c r="L57" s="20">
        <v>2</v>
      </c>
      <c r="M57" s="21">
        <v>0</v>
      </c>
      <c r="N57" s="22">
        <f>SUM(L57:M57)</f>
        <v>2</v>
      </c>
      <c r="O57" s="20">
        <f t="shared" si="17"/>
        <v>130</v>
      </c>
      <c r="P57" s="21">
        <f t="shared" si="17"/>
        <v>123</v>
      </c>
      <c r="Q57" s="22">
        <f t="shared" si="17"/>
        <v>253</v>
      </c>
      <c r="R57" s="23">
        <f t="shared" si="6"/>
        <v>47.445255474452551</v>
      </c>
      <c r="S57" s="24">
        <f t="shared" si="6"/>
        <v>41.694915254237287</v>
      </c>
      <c r="T57" s="25">
        <f t="shared" si="6"/>
        <v>44.463971880492096</v>
      </c>
    </row>
    <row r="58" spans="1:20" x14ac:dyDescent="0.15">
      <c r="A58" s="40">
        <v>60</v>
      </c>
      <c r="B58" s="41" t="s">
        <v>63</v>
      </c>
      <c r="C58" s="42">
        <v>169</v>
      </c>
      <c r="D58" s="43">
        <v>188</v>
      </c>
      <c r="E58" s="44">
        <f>SUM(E56:E57)</f>
        <v>2192</v>
      </c>
      <c r="F58" s="42">
        <v>59</v>
      </c>
      <c r="G58" s="43">
        <v>58</v>
      </c>
      <c r="H58" s="30">
        <f>SUM(H56:H57)</f>
        <v>593</v>
      </c>
      <c r="I58" s="42">
        <v>24</v>
      </c>
      <c r="J58" s="43">
        <v>27</v>
      </c>
      <c r="K58" s="30">
        <f t="shared" si="16"/>
        <v>51</v>
      </c>
      <c r="L58" s="42">
        <v>2</v>
      </c>
      <c r="M58" s="43">
        <v>0</v>
      </c>
      <c r="N58" s="44">
        <f>SUM(N56:N57)</f>
        <v>3</v>
      </c>
      <c r="O58" s="42">
        <f t="shared" si="17"/>
        <v>85</v>
      </c>
      <c r="P58" s="43">
        <f t="shared" si="17"/>
        <v>85</v>
      </c>
      <c r="Q58" s="44">
        <f t="shared" si="17"/>
        <v>647</v>
      </c>
      <c r="R58" s="45">
        <f t="shared" si="6"/>
        <v>50.295857988165679</v>
      </c>
      <c r="S58" s="46">
        <f t="shared" si="6"/>
        <v>45.212765957446813</v>
      </c>
      <c r="T58" s="47">
        <f t="shared" si="6"/>
        <v>29.516423357664234</v>
      </c>
    </row>
    <row r="59" spans="1:20" x14ac:dyDescent="0.15">
      <c r="A59" s="57" t="s">
        <v>64</v>
      </c>
      <c r="B59" s="58"/>
      <c r="C59" s="34">
        <f>SUM(C56:C58)</f>
        <v>1237</v>
      </c>
      <c r="D59" s="35">
        <f t="shared" ref="D59:E59" si="18">SUM(D56:D58)</f>
        <v>1312</v>
      </c>
      <c r="E59" s="55">
        <f t="shared" si="18"/>
        <v>4384</v>
      </c>
      <c r="F59" s="34">
        <f t="shared" ref="F59:Q59" si="19">SUBTOTAL(9,F56:F58)</f>
        <v>353</v>
      </c>
      <c r="G59" s="35">
        <f t="shared" si="19"/>
        <v>357</v>
      </c>
      <c r="H59" s="36">
        <f>SUM(F59:G59)</f>
        <v>710</v>
      </c>
      <c r="I59" s="34">
        <f>SUM(I56:I58)</f>
        <v>132</v>
      </c>
      <c r="J59" s="35">
        <f>SUM(J56:J58)</f>
        <v>141</v>
      </c>
      <c r="K59" s="36">
        <f t="shared" si="16"/>
        <v>273</v>
      </c>
      <c r="L59" s="34">
        <f>SUM(L56:L58)</f>
        <v>5</v>
      </c>
      <c r="M59" s="35">
        <f>SUM(M56:M58)</f>
        <v>0</v>
      </c>
      <c r="N59" s="36">
        <f>SUM(L59:M59)</f>
        <v>5</v>
      </c>
      <c r="O59" s="34">
        <f t="shared" si="19"/>
        <v>490</v>
      </c>
      <c r="P59" s="35">
        <f t="shared" si="19"/>
        <v>498</v>
      </c>
      <c r="Q59" s="36">
        <f t="shared" si="19"/>
        <v>1465</v>
      </c>
      <c r="R59" s="37">
        <f t="shared" si="6"/>
        <v>39.611964430072753</v>
      </c>
      <c r="S59" s="38">
        <f t="shared" si="6"/>
        <v>37.957317073170735</v>
      </c>
      <c r="T59" s="39">
        <f t="shared" si="6"/>
        <v>33.416970802919707</v>
      </c>
    </row>
    <row r="60" spans="1:20" x14ac:dyDescent="0.15">
      <c r="A60" s="10">
        <v>61</v>
      </c>
      <c r="B60" s="11" t="s">
        <v>102</v>
      </c>
      <c r="C60" s="12">
        <v>1015</v>
      </c>
      <c r="D60" s="13">
        <v>1107</v>
      </c>
      <c r="E60" s="14">
        <f>SUM(C60:D60)</f>
        <v>2122</v>
      </c>
      <c r="F60" s="12">
        <v>270</v>
      </c>
      <c r="G60" s="13">
        <v>281</v>
      </c>
      <c r="H60" s="14">
        <f>SUM(F60:G60)</f>
        <v>551</v>
      </c>
      <c r="I60" s="12">
        <v>108</v>
      </c>
      <c r="J60" s="13">
        <v>141</v>
      </c>
      <c r="K60" s="14">
        <f t="shared" si="16"/>
        <v>249</v>
      </c>
      <c r="L60" s="12">
        <v>3</v>
      </c>
      <c r="M60" s="13">
        <v>4</v>
      </c>
      <c r="N60" s="14">
        <f>SUM(L60:M60)</f>
        <v>7</v>
      </c>
      <c r="O60" s="12">
        <f t="shared" ref="O60:Q67" si="20">F60+I60+L60</f>
        <v>381</v>
      </c>
      <c r="P60" s="13">
        <f t="shared" si="20"/>
        <v>426</v>
      </c>
      <c r="Q60" s="14">
        <f t="shared" si="20"/>
        <v>807</v>
      </c>
      <c r="R60" s="15">
        <f t="shared" si="6"/>
        <v>37.536945812807879</v>
      </c>
      <c r="S60" s="16">
        <f t="shared" si="6"/>
        <v>38.482384823848236</v>
      </c>
      <c r="T60" s="17">
        <f t="shared" si="6"/>
        <v>38.030160226201701</v>
      </c>
    </row>
    <row r="61" spans="1:20" x14ac:dyDescent="0.15">
      <c r="A61" s="18">
        <v>62</v>
      </c>
      <c r="B61" s="19" t="s">
        <v>65</v>
      </c>
      <c r="C61" s="20">
        <v>328</v>
      </c>
      <c r="D61" s="21">
        <v>408</v>
      </c>
      <c r="E61" s="22">
        <f>SUM(C61:D61)</f>
        <v>736</v>
      </c>
      <c r="F61" s="20">
        <v>101</v>
      </c>
      <c r="G61" s="21">
        <v>113</v>
      </c>
      <c r="H61" s="22">
        <f t="shared" ref="H61:H67" si="21">SUM(F61:G61)</f>
        <v>214</v>
      </c>
      <c r="I61" s="20">
        <v>54</v>
      </c>
      <c r="J61" s="21">
        <v>59</v>
      </c>
      <c r="K61" s="22">
        <f t="shared" si="16"/>
        <v>113</v>
      </c>
      <c r="L61" s="20">
        <v>4</v>
      </c>
      <c r="M61" s="21">
        <v>7</v>
      </c>
      <c r="N61" s="22">
        <f t="shared" ref="N61:N67" si="22">SUM(L61:M61)</f>
        <v>11</v>
      </c>
      <c r="O61" s="20">
        <f t="shared" si="20"/>
        <v>159</v>
      </c>
      <c r="P61" s="21">
        <f t="shared" si="20"/>
        <v>179</v>
      </c>
      <c r="Q61" s="22">
        <f t="shared" si="20"/>
        <v>338</v>
      </c>
      <c r="R61" s="23">
        <f t="shared" si="6"/>
        <v>48.475609756097562</v>
      </c>
      <c r="S61" s="24">
        <f t="shared" si="6"/>
        <v>43.872549019607845</v>
      </c>
      <c r="T61" s="25">
        <f t="shared" si="6"/>
        <v>45.923913043478258</v>
      </c>
    </row>
    <row r="62" spans="1:20" x14ac:dyDescent="0.15">
      <c r="A62" s="18">
        <v>63</v>
      </c>
      <c r="B62" s="19" t="s">
        <v>103</v>
      </c>
      <c r="C62" s="20">
        <v>547</v>
      </c>
      <c r="D62" s="21">
        <v>570</v>
      </c>
      <c r="E62" s="22">
        <f t="shared" ref="E62:E67" si="23">SUM(C62:D62)</f>
        <v>1117</v>
      </c>
      <c r="F62" s="20">
        <v>138</v>
      </c>
      <c r="G62" s="21">
        <v>143</v>
      </c>
      <c r="H62" s="22">
        <f t="shared" si="21"/>
        <v>281</v>
      </c>
      <c r="I62" s="20">
        <v>66</v>
      </c>
      <c r="J62" s="21">
        <v>69</v>
      </c>
      <c r="K62" s="22">
        <f t="shared" ref="K62:K67" si="24">SUM(I62:J62)</f>
        <v>135</v>
      </c>
      <c r="L62" s="20">
        <v>1</v>
      </c>
      <c r="M62" s="21">
        <v>3</v>
      </c>
      <c r="N62" s="22">
        <f t="shared" si="22"/>
        <v>4</v>
      </c>
      <c r="O62" s="20">
        <f t="shared" si="20"/>
        <v>205</v>
      </c>
      <c r="P62" s="21">
        <f t="shared" si="20"/>
        <v>215</v>
      </c>
      <c r="Q62" s="22">
        <f t="shared" si="20"/>
        <v>420</v>
      </c>
      <c r="R62" s="23">
        <f t="shared" si="6"/>
        <v>37.477148080438752</v>
      </c>
      <c r="S62" s="24">
        <f t="shared" si="6"/>
        <v>37.719298245614034</v>
      </c>
      <c r="T62" s="25">
        <f t="shared" si="6"/>
        <v>37.600716204118172</v>
      </c>
    </row>
    <row r="63" spans="1:20" x14ac:dyDescent="0.15">
      <c r="A63" s="18">
        <v>64</v>
      </c>
      <c r="B63" s="19" t="s">
        <v>66</v>
      </c>
      <c r="C63" s="20">
        <v>198</v>
      </c>
      <c r="D63" s="21">
        <v>230</v>
      </c>
      <c r="E63" s="22">
        <f t="shared" si="23"/>
        <v>428</v>
      </c>
      <c r="F63" s="20">
        <v>84</v>
      </c>
      <c r="G63" s="21">
        <v>88</v>
      </c>
      <c r="H63" s="22">
        <f t="shared" si="21"/>
        <v>172</v>
      </c>
      <c r="I63" s="20">
        <v>36</v>
      </c>
      <c r="J63" s="21">
        <v>48</v>
      </c>
      <c r="K63" s="22">
        <f t="shared" si="24"/>
        <v>84</v>
      </c>
      <c r="L63" s="20">
        <v>1</v>
      </c>
      <c r="M63" s="21">
        <v>2</v>
      </c>
      <c r="N63" s="22">
        <f t="shared" si="22"/>
        <v>3</v>
      </c>
      <c r="O63" s="20">
        <f t="shared" si="20"/>
        <v>121</v>
      </c>
      <c r="P63" s="21">
        <f t="shared" si="20"/>
        <v>138</v>
      </c>
      <c r="Q63" s="22">
        <f t="shared" si="20"/>
        <v>259</v>
      </c>
      <c r="R63" s="23">
        <f t="shared" si="6"/>
        <v>61.111111111111114</v>
      </c>
      <c r="S63" s="24">
        <f t="shared" si="6"/>
        <v>60</v>
      </c>
      <c r="T63" s="25">
        <f t="shared" si="6"/>
        <v>60.514018691588788</v>
      </c>
    </row>
    <row r="64" spans="1:20" x14ac:dyDescent="0.15">
      <c r="A64" s="18">
        <v>65</v>
      </c>
      <c r="B64" s="19" t="s">
        <v>67</v>
      </c>
      <c r="C64" s="20">
        <v>258</v>
      </c>
      <c r="D64" s="21">
        <v>261</v>
      </c>
      <c r="E64" s="22">
        <f t="shared" si="23"/>
        <v>519</v>
      </c>
      <c r="F64" s="20">
        <v>77</v>
      </c>
      <c r="G64" s="21">
        <v>69</v>
      </c>
      <c r="H64" s="22">
        <f t="shared" si="21"/>
        <v>146</v>
      </c>
      <c r="I64" s="20">
        <v>36</v>
      </c>
      <c r="J64" s="21">
        <v>33</v>
      </c>
      <c r="K64" s="22">
        <f t="shared" si="24"/>
        <v>69</v>
      </c>
      <c r="L64" s="20">
        <v>2</v>
      </c>
      <c r="M64" s="21">
        <v>0</v>
      </c>
      <c r="N64" s="22">
        <f t="shared" si="22"/>
        <v>2</v>
      </c>
      <c r="O64" s="20">
        <f t="shared" si="20"/>
        <v>115</v>
      </c>
      <c r="P64" s="21">
        <f t="shared" si="20"/>
        <v>102</v>
      </c>
      <c r="Q64" s="22">
        <f t="shared" si="20"/>
        <v>217</v>
      </c>
      <c r="R64" s="23">
        <f t="shared" si="6"/>
        <v>44.573643410852718</v>
      </c>
      <c r="S64" s="24">
        <f t="shared" si="6"/>
        <v>39.080459770114942</v>
      </c>
      <c r="T64" s="25">
        <f t="shared" si="6"/>
        <v>41.811175337186896</v>
      </c>
    </row>
    <row r="65" spans="1:20" x14ac:dyDescent="0.15">
      <c r="A65" s="18">
        <v>66</v>
      </c>
      <c r="B65" s="19" t="s">
        <v>68</v>
      </c>
      <c r="C65" s="20">
        <v>220</v>
      </c>
      <c r="D65" s="21">
        <v>235</v>
      </c>
      <c r="E65" s="22">
        <f t="shared" si="23"/>
        <v>455</v>
      </c>
      <c r="F65" s="20">
        <v>83</v>
      </c>
      <c r="G65" s="21">
        <v>73</v>
      </c>
      <c r="H65" s="22">
        <f t="shared" si="21"/>
        <v>156</v>
      </c>
      <c r="I65" s="20">
        <v>20</v>
      </c>
      <c r="J65" s="21">
        <v>41</v>
      </c>
      <c r="K65" s="22">
        <f t="shared" si="24"/>
        <v>61</v>
      </c>
      <c r="L65" s="20">
        <v>0</v>
      </c>
      <c r="M65" s="21">
        <v>2</v>
      </c>
      <c r="N65" s="22">
        <f t="shared" si="22"/>
        <v>2</v>
      </c>
      <c r="O65" s="20">
        <f t="shared" si="20"/>
        <v>103</v>
      </c>
      <c r="P65" s="21">
        <f t="shared" si="20"/>
        <v>116</v>
      </c>
      <c r="Q65" s="22">
        <f t="shared" si="20"/>
        <v>219</v>
      </c>
      <c r="R65" s="23">
        <f t="shared" si="6"/>
        <v>46.81818181818182</v>
      </c>
      <c r="S65" s="24">
        <f t="shared" si="6"/>
        <v>49.361702127659576</v>
      </c>
      <c r="T65" s="25">
        <f t="shared" si="6"/>
        <v>48.131868131868131</v>
      </c>
    </row>
    <row r="66" spans="1:20" x14ac:dyDescent="0.15">
      <c r="A66" s="18">
        <v>67</v>
      </c>
      <c r="B66" s="19" t="s">
        <v>69</v>
      </c>
      <c r="C66" s="20">
        <v>117</v>
      </c>
      <c r="D66" s="21">
        <v>131</v>
      </c>
      <c r="E66" s="22">
        <f t="shared" si="23"/>
        <v>248</v>
      </c>
      <c r="F66" s="20">
        <v>39</v>
      </c>
      <c r="G66" s="21">
        <v>53</v>
      </c>
      <c r="H66" s="22">
        <f t="shared" si="21"/>
        <v>92</v>
      </c>
      <c r="I66" s="20">
        <v>28</v>
      </c>
      <c r="J66" s="21">
        <v>24</v>
      </c>
      <c r="K66" s="22">
        <f t="shared" si="24"/>
        <v>52</v>
      </c>
      <c r="L66" s="20">
        <v>0</v>
      </c>
      <c r="M66" s="21">
        <v>2</v>
      </c>
      <c r="N66" s="22">
        <f t="shared" si="22"/>
        <v>2</v>
      </c>
      <c r="O66" s="20">
        <f t="shared" si="20"/>
        <v>67</v>
      </c>
      <c r="P66" s="21">
        <f t="shared" si="20"/>
        <v>79</v>
      </c>
      <c r="Q66" s="22">
        <f t="shared" si="20"/>
        <v>146</v>
      </c>
      <c r="R66" s="23">
        <f t="shared" si="6"/>
        <v>57.26495726495726</v>
      </c>
      <c r="S66" s="24">
        <f t="shared" si="6"/>
        <v>60.305343511450381</v>
      </c>
      <c r="T66" s="25">
        <f t="shared" si="6"/>
        <v>58.870967741935488</v>
      </c>
    </row>
    <row r="67" spans="1:20" x14ac:dyDescent="0.15">
      <c r="A67" s="26">
        <v>68</v>
      </c>
      <c r="B67" s="27" t="s">
        <v>70</v>
      </c>
      <c r="C67" s="28">
        <v>184</v>
      </c>
      <c r="D67" s="29">
        <v>198</v>
      </c>
      <c r="E67" s="22">
        <f t="shared" si="23"/>
        <v>382</v>
      </c>
      <c r="F67" s="28">
        <v>81</v>
      </c>
      <c r="G67" s="29">
        <v>72</v>
      </c>
      <c r="H67" s="30">
        <f t="shared" si="21"/>
        <v>153</v>
      </c>
      <c r="I67" s="28">
        <v>27</v>
      </c>
      <c r="J67" s="29">
        <v>33</v>
      </c>
      <c r="K67" s="30">
        <f t="shared" si="24"/>
        <v>60</v>
      </c>
      <c r="L67" s="28">
        <v>1</v>
      </c>
      <c r="M67" s="29">
        <v>1</v>
      </c>
      <c r="N67" s="30">
        <f t="shared" si="22"/>
        <v>2</v>
      </c>
      <c r="O67" s="28">
        <f t="shared" si="20"/>
        <v>109</v>
      </c>
      <c r="P67" s="29">
        <f t="shared" si="20"/>
        <v>106</v>
      </c>
      <c r="Q67" s="30">
        <f t="shared" si="20"/>
        <v>215</v>
      </c>
      <c r="R67" s="31">
        <f t="shared" si="6"/>
        <v>59.239130434782602</v>
      </c>
      <c r="S67" s="32">
        <f t="shared" si="6"/>
        <v>53.535353535353536</v>
      </c>
      <c r="T67" s="33">
        <f t="shared" si="6"/>
        <v>56.282722513088999</v>
      </c>
    </row>
    <row r="68" spans="1:20" x14ac:dyDescent="0.15">
      <c r="A68" s="57" t="s">
        <v>71</v>
      </c>
      <c r="B68" s="58"/>
      <c r="C68" s="34">
        <f>SUM(C60:C67)</f>
        <v>2867</v>
      </c>
      <c r="D68" s="35">
        <f t="shared" ref="D68:E68" si="25">SUM(D60:D67)</f>
        <v>3140</v>
      </c>
      <c r="E68" s="55">
        <f t="shared" si="25"/>
        <v>6007</v>
      </c>
      <c r="F68" s="34">
        <f t="shared" ref="F68:Q68" si="26">SUBTOTAL(9,F60:F67)</f>
        <v>873</v>
      </c>
      <c r="G68" s="35">
        <f t="shared" si="26"/>
        <v>892</v>
      </c>
      <c r="H68" s="36">
        <f>SUM(F68:G68)</f>
        <v>1765</v>
      </c>
      <c r="I68" s="34">
        <f>SUM(I60:I67)</f>
        <v>375</v>
      </c>
      <c r="J68" s="35">
        <f>SUM(J60:J67)</f>
        <v>448</v>
      </c>
      <c r="K68" s="36">
        <f>SUM(I68:J68)</f>
        <v>823</v>
      </c>
      <c r="L68" s="34">
        <f>SUM(L60:L67)</f>
        <v>12</v>
      </c>
      <c r="M68" s="35">
        <f>SUM(M60:M67)</f>
        <v>21</v>
      </c>
      <c r="N68" s="36">
        <f>SUM(L68:M68)</f>
        <v>33</v>
      </c>
      <c r="O68" s="34">
        <f t="shared" si="26"/>
        <v>1260</v>
      </c>
      <c r="P68" s="35">
        <f t="shared" si="26"/>
        <v>1361</v>
      </c>
      <c r="Q68" s="36">
        <f t="shared" si="26"/>
        <v>2621</v>
      </c>
      <c r="R68" s="37">
        <f t="shared" ref="R68:T99" si="27">O68/C68*100</f>
        <v>43.948378095570284</v>
      </c>
      <c r="S68" s="38">
        <f t="shared" si="27"/>
        <v>43.34394904458599</v>
      </c>
      <c r="T68" s="39">
        <f t="shared" si="27"/>
        <v>43.632428833028136</v>
      </c>
    </row>
    <row r="69" spans="1:20" x14ac:dyDescent="0.15">
      <c r="A69" s="10">
        <v>69</v>
      </c>
      <c r="B69" s="11" t="s">
        <v>104</v>
      </c>
      <c r="C69" s="12">
        <v>510</v>
      </c>
      <c r="D69" s="13">
        <v>604</v>
      </c>
      <c r="E69" s="14">
        <v>1125</v>
      </c>
      <c r="F69" s="12">
        <v>132</v>
      </c>
      <c r="G69" s="13">
        <v>137</v>
      </c>
      <c r="H69" s="14">
        <f>SUM(F69:G69)</f>
        <v>269</v>
      </c>
      <c r="I69" s="12">
        <v>80</v>
      </c>
      <c r="J69" s="13">
        <v>113</v>
      </c>
      <c r="K69" s="14">
        <f>SUM(I69:J69)</f>
        <v>193</v>
      </c>
      <c r="L69" s="12">
        <v>1</v>
      </c>
      <c r="M69" s="13">
        <v>0</v>
      </c>
      <c r="N69" s="14">
        <f>SUM(L69:M69)</f>
        <v>1</v>
      </c>
      <c r="O69" s="12">
        <f t="shared" ref="O69:Q73" si="28">F69+I69+L69</f>
        <v>213</v>
      </c>
      <c r="P69" s="13">
        <f t="shared" si="28"/>
        <v>250</v>
      </c>
      <c r="Q69" s="14">
        <f t="shared" si="28"/>
        <v>463</v>
      </c>
      <c r="R69" s="15">
        <f t="shared" si="27"/>
        <v>41.764705882352942</v>
      </c>
      <c r="S69" s="16">
        <f t="shared" si="27"/>
        <v>41.390728476821195</v>
      </c>
      <c r="T69" s="17">
        <f t="shared" si="27"/>
        <v>41.155555555555559</v>
      </c>
    </row>
    <row r="70" spans="1:20" x14ac:dyDescent="0.15">
      <c r="A70" s="18">
        <v>70</v>
      </c>
      <c r="B70" s="19" t="s">
        <v>72</v>
      </c>
      <c r="C70" s="20">
        <v>447</v>
      </c>
      <c r="D70" s="21">
        <v>512</v>
      </c>
      <c r="E70" s="22">
        <v>968</v>
      </c>
      <c r="F70" s="20">
        <v>163</v>
      </c>
      <c r="G70" s="21">
        <v>181</v>
      </c>
      <c r="H70" s="22">
        <f t="shared" ref="H70:H73" si="29">SUM(F70:G70)</f>
        <v>344</v>
      </c>
      <c r="I70" s="20">
        <v>55</v>
      </c>
      <c r="J70" s="21">
        <v>56</v>
      </c>
      <c r="K70" s="22">
        <f>SUM(I70:J70)</f>
        <v>111</v>
      </c>
      <c r="L70" s="20">
        <v>3</v>
      </c>
      <c r="M70" s="21">
        <v>6</v>
      </c>
      <c r="N70" s="22">
        <f t="shared" ref="N70:N73" si="30">SUM(L70:M70)</f>
        <v>9</v>
      </c>
      <c r="O70" s="20">
        <f t="shared" si="28"/>
        <v>221</v>
      </c>
      <c r="P70" s="21">
        <f t="shared" si="28"/>
        <v>243</v>
      </c>
      <c r="Q70" s="22">
        <f t="shared" si="28"/>
        <v>464</v>
      </c>
      <c r="R70" s="23">
        <f t="shared" si="27"/>
        <v>49.440715883668908</v>
      </c>
      <c r="S70" s="24">
        <f t="shared" si="27"/>
        <v>47.4609375</v>
      </c>
      <c r="T70" s="25">
        <f t="shared" si="27"/>
        <v>47.933884297520663</v>
      </c>
    </row>
    <row r="71" spans="1:20" x14ac:dyDescent="0.15">
      <c r="A71" s="18">
        <v>71</v>
      </c>
      <c r="B71" s="19" t="s">
        <v>73</v>
      </c>
      <c r="C71" s="20">
        <v>393</v>
      </c>
      <c r="D71" s="21">
        <v>433</v>
      </c>
      <c r="E71" s="22">
        <v>836</v>
      </c>
      <c r="F71" s="20">
        <v>114</v>
      </c>
      <c r="G71" s="21">
        <v>145</v>
      </c>
      <c r="H71" s="22">
        <f t="shared" si="29"/>
        <v>259</v>
      </c>
      <c r="I71" s="20">
        <v>47</v>
      </c>
      <c r="J71" s="21">
        <v>56</v>
      </c>
      <c r="K71" s="22">
        <f t="shared" ref="K71:K73" si="31">SUM(I71:J71)</f>
        <v>103</v>
      </c>
      <c r="L71" s="20">
        <v>0</v>
      </c>
      <c r="M71" s="21">
        <v>1</v>
      </c>
      <c r="N71" s="22">
        <f t="shared" si="30"/>
        <v>1</v>
      </c>
      <c r="O71" s="20">
        <f t="shared" si="28"/>
        <v>161</v>
      </c>
      <c r="P71" s="21">
        <f t="shared" si="28"/>
        <v>202</v>
      </c>
      <c r="Q71" s="22">
        <f t="shared" si="28"/>
        <v>363</v>
      </c>
      <c r="R71" s="23">
        <f t="shared" si="27"/>
        <v>40.966921119592875</v>
      </c>
      <c r="S71" s="24">
        <f t="shared" si="27"/>
        <v>46.651270207852193</v>
      </c>
      <c r="T71" s="25">
        <f t="shared" si="27"/>
        <v>43.421052631578952</v>
      </c>
    </row>
    <row r="72" spans="1:20" x14ac:dyDescent="0.15">
      <c r="A72" s="18">
        <v>72</v>
      </c>
      <c r="B72" s="19" t="s">
        <v>105</v>
      </c>
      <c r="C72" s="20">
        <v>42</v>
      </c>
      <c r="D72" s="21">
        <v>48</v>
      </c>
      <c r="E72" s="22">
        <v>90</v>
      </c>
      <c r="F72" s="20">
        <v>18</v>
      </c>
      <c r="G72" s="21">
        <v>17</v>
      </c>
      <c r="H72" s="22">
        <f t="shared" si="29"/>
        <v>35</v>
      </c>
      <c r="I72" s="20">
        <v>4</v>
      </c>
      <c r="J72" s="21">
        <v>12</v>
      </c>
      <c r="K72" s="22">
        <f t="shared" si="31"/>
        <v>16</v>
      </c>
      <c r="L72" s="20">
        <v>0</v>
      </c>
      <c r="M72" s="21">
        <v>0</v>
      </c>
      <c r="N72" s="22">
        <f t="shared" si="30"/>
        <v>0</v>
      </c>
      <c r="O72" s="20">
        <f t="shared" si="28"/>
        <v>22</v>
      </c>
      <c r="P72" s="21">
        <f t="shared" si="28"/>
        <v>29</v>
      </c>
      <c r="Q72" s="22">
        <f t="shared" si="28"/>
        <v>51</v>
      </c>
      <c r="R72" s="23">
        <f t="shared" si="27"/>
        <v>52.380952380952387</v>
      </c>
      <c r="S72" s="24">
        <f t="shared" si="27"/>
        <v>60.416666666666664</v>
      </c>
      <c r="T72" s="25">
        <f t="shared" si="27"/>
        <v>56.666666666666664</v>
      </c>
    </row>
    <row r="73" spans="1:20" x14ac:dyDescent="0.15">
      <c r="A73" s="26">
        <v>73</v>
      </c>
      <c r="B73" s="27" t="s">
        <v>106</v>
      </c>
      <c r="C73" s="28">
        <v>28</v>
      </c>
      <c r="D73" s="29">
        <v>26</v>
      </c>
      <c r="E73" s="30">
        <v>54</v>
      </c>
      <c r="F73" s="28">
        <v>22</v>
      </c>
      <c r="G73" s="29">
        <v>20</v>
      </c>
      <c r="H73" s="30">
        <f t="shared" si="29"/>
        <v>42</v>
      </c>
      <c r="I73" s="28">
        <v>0</v>
      </c>
      <c r="J73" s="29">
        <v>4</v>
      </c>
      <c r="K73" s="30">
        <f t="shared" si="31"/>
        <v>4</v>
      </c>
      <c r="L73" s="28">
        <v>0</v>
      </c>
      <c r="M73" s="29">
        <v>0</v>
      </c>
      <c r="N73" s="30">
        <f t="shared" si="30"/>
        <v>0</v>
      </c>
      <c r="O73" s="28">
        <f t="shared" si="28"/>
        <v>22</v>
      </c>
      <c r="P73" s="29">
        <f t="shared" si="28"/>
        <v>24</v>
      </c>
      <c r="Q73" s="30">
        <f t="shared" si="28"/>
        <v>46</v>
      </c>
      <c r="R73" s="31">
        <f t="shared" si="27"/>
        <v>78.571428571428569</v>
      </c>
      <c r="S73" s="32">
        <f t="shared" si="27"/>
        <v>92.307692307692307</v>
      </c>
      <c r="T73" s="33">
        <f t="shared" si="27"/>
        <v>85.18518518518519</v>
      </c>
    </row>
    <row r="74" spans="1:20" x14ac:dyDescent="0.15">
      <c r="A74" s="57" t="s">
        <v>74</v>
      </c>
      <c r="B74" s="58"/>
      <c r="C74" s="48">
        <f>SUM(C69:C73)</f>
        <v>1420</v>
      </c>
      <c r="D74" s="49">
        <f>SUM(D69:D73)</f>
        <v>1623</v>
      </c>
      <c r="E74" s="50">
        <f>SUM(E69:E73)</f>
        <v>3073</v>
      </c>
      <c r="F74" s="48">
        <f t="shared" ref="F74:Q74" si="32">SUBTOTAL(9,F69:F73)</f>
        <v>449</v>
      </c>
      <c r="G74" s="49">
        <f t="shared" si="32"/>
        <v>500</v>
      </c>
      <c r="H74" s="50">
        <f>SUM(H69:H73)</f>
        <v>949</v>
      </c>
      <c r="I74" s="48">
        <f>SUM(I69:I73)</f>
        <v>186</v>
      </c>
      <c r="J74" s="49">
        <f>SUM(J69:J73)</f>
        <v>241</v>
      </c>
      <c r="K74" s="50">
        <f>SUM(I74:J74)</f>
        <v>427</v>
      </c>
      <c r="L74" s="48">
        <f>SUM(L69:L73)</f>
        <v>4</v>
      </c>
      <c r="M74" s="49">
        <f>SUM(M69:M73)</f>
        <v>7</v>
      </c>
      <c r="N74" s="50">
        <f>SUM(L74:M74)</f>
        <v>11</v>
      </c>
      <c r="O74" s="48">
        <f t="shared" si="32"/>
        <v>639</v>
      </c>
      <c r="P74" s="49">
        <f t="shared" si="32"/>
        <v>748</v>
      </c>
      <c r="Q74" s="50">
        <f t="shared" si="32"/>
        <v>1387</v>
      </c>
      <c r="R74" s="51">
        <f t="shared" si="27"/>
        <v>45</v>
      </c>
      <c r="S74" s="52">
        <f t="shared" si="27"/>
        <v>46.087492298213185</v>
      </c>
      <c r="T74" s="53">
        <f t="shared" si="27"/>
        <v>45.135047185161085</v>
      </c>
    </row>
    <row r="75" spans="1:20" x14ac:dyDescent="0.15">
      <c r="A75" s="10">
        <v>74</v>
      </c>
      <c r="B75" s="11" t="s">
        <v>75</v>
      </c>
      <c r="C75" s="12">
        <v>245</v>
      </c>
      <c r="D75" s="13">
        <v>272</v>
      </c>
      <c r="E75" s="14">
        <v>526</v>
      </c>
      <c r="F75" s="12">
        <v>81</v>
      </c>
      <c r="G75" s="13">
        <v>75</v>
      </c>
      <c r="H75" s="14">
        <f>SUM(F75:G75)</f>
        <v>156</v>
      </c>
      <c r="I75" s="12">
        <v>36</v>
      </c>
      <c r="J75" s="13">
        <v>38</v>
      </c>
      <c r="K75" s="14">
        <f>SUM(I75:J75)</f>
        <v>74</v>
      </c>
      <c r="L75" s="12">
        <v>2</v>
      </c>
      <c r="M75" s="13">
        <v>1</v>
      </c>
      <c r="N75" s="14">
        <f>SUM(L75:M75)</f>
        <v>3</v>
      </c>
      <c r="O75" s="12">
        <f t="shared" ref="O75:Q80" si="33">F75+I75+L75</f>
        <v>119</v>
      </c>
      <c r="P75" s="13">
        <f t="shared" si="33"/>
        <v>114</v>
      </c>
      <c r="Q75" s="14">
        <f t="shared" si="33"/>
        <v>233</v>
      </c>
      <c r="R75" s="15">
        <f t="shared" si="27"/>
        <v>48.571428571428569</v>
      </c>
      <c r="S75" s="16">
        <f t="shared" si="27"/>
        <v>41.911764705882355</v>
      </c>
      <c r="T75" s="17">
        <f t="shared" si="27"/>
        <v>44.29657794676806</v>
      </c>
    </row>
    <row r="76" spans="1:20" x14ac:dyDescent="0.15">
      <c r="A76" s="18">
        <v>75</v>
      </c>
      <c r="B76" s="19" t="s">
        <v>76</v>
      </c>
      <c r="C76" s="20">
        <v>206</v>
      </c>
      <c r="D76" s="21">
        <v>212</v>
      </c>
      <c r="E76" s="22">
        <v>424</v>
      </c>
      <c r="F76" s="20">
        <v>64</v>
      </c>
      <c r="G76" s="21">
        <v>59</v>
      </c>
      <c r="H76" s="22">
        <f t="shared" ref="H76:H80" si="34">SUM(F76:G76)</f>
        <v>123</v>
      </c>
      <c r="I76" s="20">
        <v>19</v>
      </c>
      <c r="J76" s="21">
        <v>29</v>
      </c>
      <c r="K76" s="22">
        <f>SUM(I76:J76)</f>
        <v>48</v>
      </c>
      <c r="L76" s="20">
        <v>0</v>
      </c>
      <c r="M76" s="21">
        <v>1</v>
      </c>
      <c r="N76" s="22">
        <f t="shared" ref="N76:N80" si="35">SUM(L76:M76)</f>
        <v>1</v>
      </c>
      <c r="O76" s="20">
        <f t="shared" si="33"/>
        <v>83</v>
      </c>
      <c r="P76" s="21">
        <f t="shared" si="33"/>
        <v>89</v>
      </c>
      <c r="Q76" s="22">
        <f t="shared" si="33"/>
        <v>172</v>
      </c>
      <c r="R76" s="23">
        <f t="shared" si="27"/>
        <v>40.291262135922331</v>
      </c>
      <c r="S76" s="24">
        <f t="shared" si="27"/>
        <v>41.981132075471699</v>
      </c>
      <c r="T76" s="25">
        <f t="shared" si="27"/>
        <v>40.566037735849058</v>
      </c>
    </row>
    <row r="77" spans="1:20" x14ac:dyDescent="0.15">
      <c r="A77" s="18">
        <v>76</v>
      </c>
      <c r="B77" s="19" t="s">
        <v>77</v>
      </c>
      <c r="C77" s="20">
        <v>220</v>
      </c>
      <c r="D77" s="21">
        <v>254</v>
      </c>
      <c r="E77" s="22">
        <v>487</v>
      </c>
      <c r="F77" s="20">
        <v>78</v>
      </c>
      <c r="G77" s="21">
        <v>83</v>
      </c>
      <c r="H77" s="22">
        <f t="shared" si="34"/>
        <v>161</v>
      </c>
      <c r="I77" s="20">
        <v>27</v>
      </c>
      <c r="J77" s="21">
        <v>21</v>
      </c>
      <c r="K77" s="22">
        <f t="shared" ref="K77:K80" si="36">SUM(I77:J77)</f>
        <v>48</v>
      </c>
      <c r="L77" s="20">
        <v>0</v>
      </c>
      <c r="M77" s="21">
        <v>3</v>
      </c>
      <c r="N77" s="22">
        <f t="shared" si="35"/>
        <v>3</v>
      </c>
      <c r="O77" s="20">
        <f t="shared" si="33"/>
        <v>105</v>
      </c>
      <c r="P77" s="21">
        <f t="shared" si="33"/>
        <v>107</v>
      </c>
      <c r="Q77" s="22">
        <f t="shared" si="33"/>
        <v>212</v>
      </c>
      <c r="R77" s="23">
        <f t="shared" si="27"/>
        <v>47.727272727272727</v>
      </c>
      <c r="S77" s="24">
        <f t="shared" si="27"/>
        <v>42.125984251968504</v>
      </c>
      <c r="T77" s="25">
        <f t="shared" si="27"/>
        <v>43.531827515400408</v>
      </c>
    </row>
    <row r="78" spans="1:20" x14ac:dyDescent="0.15">
      <c r="A78" s="18">
        <v>77</v>
      </c>
      <c r="B78" s="19" t="s">
        <v>78</v>
      </c>
      <c r="C78" s="20">
        <v>69</v>
      </c>
      <c r="D78" s="21">
        <v>71</v>
      </c>
      <c r="E78" s="22">
        <v>141</v>
      </c>
      <c r="F78" s="20">
        <v>31</v>
      </c>
      <c r="G78" s="21">
        <v>25</v>
      </c>
      <c r="H78" s="22">
        <f t="shared" si="34"/>
        <v>56</v>
      </c>
      <c r="I78" s="20">
        <v>4</v>
      </c>
      <c r="J78" s="21">
        <v>1</v>
      </c>
      <c r="K78" s="22">
        <f t="shared" si="36"/>
        <v>5</v>
      </c>
      <c r="L78" s="20">
        <v>0</v>
      </c>
      <c r="M78" s="21">
        <v>0</v>
      </c>
      <c r="N78" s="22">
        <f t="shared" si="35"/>
        <v>0</v>
      </c>
      <c r="O78" s="20">
        <f t="shared" si="33"/>
        <v>35</v>
      </c>
      <c r="P78" s="21">
        <f t="shared" si="33"/>
        <v>26</v>
      </c>
      <c r="Q78" s="22">
        <f t="shared" si="33"/>
        <v>61</v>
      </c>
      <c r="R78" s="23">
        <f t="shared" si="27"/>
        <v>50.724637681159422</v>
      </c>
      <c r="S78" s="24">
        <f t="shared" si="27"/>
        <v>36.619718309859159</v>
      </c>
      <c r="T78" s="25">
        <f t="shared" si="27"/>
        <v>43.262411347517734</v>
      </c>
    </row>
    <row r="79" spans="1:20" x14ac:dyDescent="0.15">
      <c r="A79" s="18">
        <v>78</v>
      </c>
      <c r="B79" s="19" t="s">
        <v>107</v>
      </c>
      <c r="C79" s="20">
        <v>54</v>
      </c>
      <c r="D79" s="21">
        <v>58</v>
      </c>
      <c r="E79" s="22">
        <v>115</v>
      </c>
      <c r="F79" s="20">
        <v>25</v>
      </c>
      <c r="G79" s="21">
        <v>26</v>
      </c>
      <c r="H79" s="22">
        <f t="shared" si="34"/>
        <v>51</v>
      </c>
      <c r="I79" s="20">
        <v>3</v>
      </c>
      <c r="J79" s="21">
        <v>4</v>
      </c>
      <c r="K79" s="22">
        <f t="shared" si="36"/>
        <v>7</v>
      </c>
      <c r="L79" s="20">
        <v>0</v>
      </c>
      <c r="M79" s="21">
        <v>0</v>
      </c>
      <c r="N79" s="22">
        <f t="shared" si="35"/>
        <v>0</v>
      </c>
      <c r="O79" s="20">
        <f t="shared" si="33"/>
        <v>28</v>
      </c>
      <c r="P79" s="21">
        <f t="shared" si="33"/>
        <v>30</v>
      </c>
      <c r="Q79" s="22">
        <f t="shared" si="33"/>
        <v>58</v>
      </c>
      <c r="R79" s="23">
        <f t="shared" si="27"/>
        <v>51.851851851851848</v>
      </c>
      <c r="S79" s="24">
        <f t="shared" si="27"/>
        <v>51.724137931034484</v>
      </c>
      <c r="T79" s="25">
        <f t="shared" si="27"/>
        <v>50.434782608695649</v>
      </c>
    </row>
    <row r="80" spans="1:20" x14ac:dyDescent="0.15">
      <c r="A80" s="26">
        <v>79</v>
      </c>
      <c r="B80" s="27" t="s">
        <v>108</v>
      </c>
      <c r="C80" s="28">
        <v>43</v>
      </c>
      <c r="D80" s="29">
        <v>59</v>
      </c>
      <c r="E80" s="30">
        <v>104</v>
      </c>
      <c r="F80" s="28">
        <v>35</v>
      </c>
      <c r="G80" s="29">
        <v>42</v>
      </c>
      <c r="H80" s="30">
        <f t="shared" si="34"/>
        <v>77</v>
      </c>
      <c r="I80" s="28">
        <v>4</v>
      </c>
      <c r="J80" s="29">
        <v>5</v>
      </c>
      <c r="K80" s="30">
        <f t="shared" si="36"/>
        <v>9</v>
      </c>
      <c r="L80" s="28">
        <v>0</v>
      </c>
      <c r="M80" s="29">
        <v>0</v>
      </c>
      <c r="N80" s="30">
        <f t="shared" si="35"/>
        <v>0</v>
      </c>
      <c r="O80" s="28">
        <f t="shared" si="33"/>
        <v>39</v>
      </c>
      <c r="P80" s="29">
        <f t="shared" si="33"/>
        <v>47</v>
      </c>
      <c r="Q80" s="30">
        <f t="shared" si="33"/>
        <v>86</v>
      </c>
      <c r="R80" s="31">
        <f t="shared" si="27"/>
        <v>90.697674418604649</v>
      </c>
      <c r="S80" s="32">
        <f t="shared" si="27"/>
        <v>79.66101694915254</v>
      </c>
      <c r="T80" s="33">
        <f t="shared" si="27"/>
        <v>82.692307692307693</v>
      </c>
    </row>
    <row r="81" spans="1:20" x14ac:dyDescent="0.15">
      <c r="A81" s="57" t="s">
        <v>79</v>
      </c>
      <c r="B81" s="58"/>
      <c r="C81" s="34">
        <f>SUM(C75:C80)</f>
        <v>837</v>
      </c>
      <c r="D81" s="35">
        <f>SUM(D75:D80)</f>
        <v>926</v>
      </c>
      <c r="E81" s="36">
        <f>SUM(E75:E80)</f>
        <v>1797</v>
      </c>
      <c r="F81" s="34">
        <f t="shared" ref="F81:Q81" si="37">SUBTOTAL(9,F75:F80)</f>
        <v>314</v>
      </c>
      <c r="G81" s="35">
        <f t="shared" si="37"/>
        <v>310</v>
      </c>
      <c r="H81" s="36">
        <f>SUM(F81:G81)</f>
        <v>624</v>
      </c>
      <c r="I81" s="34">
        <f>SUM(I75:I80)</f>
        <v>93</v>
      </c>
      <c r="J81" s="35">
        <f>SUM(J75:J80)</f>
        <v>98</v>
      </c>
      <c r="K81" s="36">
        <f>SUM(I81:J81)</f>
        <v>191</v>
      </c>
      <c r="L81" s="34">
        <f>SUM(L75:L80)</f>
        <v>2</v>
      </c>
      <c r="M81" s="35">
        <f t="shared" si="37"/>
        <v>5</v>
      </c>
      <c r="N81" s="36">
        <f t="shared" si="37"/>
        <v>7</v>
      </c>
      <c r="O81" s="34">
        <f t="shared" si="37"/>
        <v>409</v>
      </c>
      <c r="P81" s="35">
        <f t="shared" si="37"/>
        <v>413</v>
      </c>
      <c r="Q81" s="36">
        <f t="shared" si="37"/>
        <v>822</v>
      </c>
      <c r="R81" s="37">
        <f t="shared" si="27"/>
        <v>48.86499402628435</v>
      </c>
      <c r="S81" s="38">
        <f t="shared" si="27"/>
        <v>44.600431965442766</v>
      </c>
      <c r="T81" s="39">
        <f t="shared" si="27"/>
        <v>45.742904841402336</v>
      </c>
    </row>
    <row r="82" spans="1:20" x14ac:dyDescent="0.15">
      <c r="A82" s="10">
        <v>80</v>
      </c>
      <c r="B82" s="11" t="s">
        <v>120</v>
      </c>
      <c r="C82" s="12">
        <v>631</v>
      </c>
      <c r="D82" s="13">
        <v>718</v>
      </c>
      <c r="E82" s="14">
        <v>1363</v>
      </c>
      <c r="F82" s="12">
        <v>150</v>
      </c>
      <c r="G82" s="13">
        <v>192</v>
      </c>
      <c r="H82" s="14">
        <f>SUM(F82:G82)</f>
        <v>342</v>
      </c>
      <c r="I82" s="12">
        <v>47</v>
      </c>
      <c r="J82" s="13">
        <v>53</v>
      </c>
      <c r="K82" s="14">
        <f>SUM(I82:J82)</f>
        <v>100</v>
      </c>
      <c r="L82" s="12">
        <v>2</v>
      </c>
      <c r="M82" s="13">
        <v>4</v>
      </c>
      <c r="N82" s="14">
        <f>SUM(L82:M82)</f>
        <v>6</v>
      </c>
      <c r="O82" s="12">
        <f t="shared" ref="O82:Q89" si="38">F82+I82+L82</f>
        <v>199</v>
      </c>
      <c r="P82" s="13">
        <f t="shared" si="38"/>
        <v>249</v>
      </c>
      <c r="Q82" s="14">
        <f t="shared" si="38"/>
        <v>448</v>
      </c>
      <c r="R82" s="15">
        <f t="shared" si="27"/>
        <v>31.537242472266243</v>
      </c>
      <c r="S82" s="16">
        <f t="shared" si="27"/>
        <v>34.67966573816156</v>
      </c>
      <c r="T82" s="17">
        <f t="shared" si="27"/>
        <v>32.868672046955247</v>
      </c>
    </row>
    <row r="83" spans="1:20" x14ac:dyDescent="0.15">
      <c r="A83" s="18">
        <v>81</v>
      </c>
      <c r="B83" s="19" t="s">
        <v>109</v>
      </c>
      <c r="C83" s="20">
        <v>234</v>
      </c>
      <c r="D83" s="21">
        <v>243</v>
      </c>
      <c r="E83" s="22">
        <v>478</v>
      </c>
      <c r="F83" s="20">
        <v>41</v>
      </c>
      <c r="G83" s="21">
        <v>46</v>
      </c>
      <c r="H83" s="22">
        <f t="shared" ref="H83:H89" si="39">SUM(F83:G83)</f>
        <v>87</v>
      </c>
      <c r="I83" s="20">
        <v>10</v>
      </c>
      <c r="J83" s="21">
        <v>17</v>
      </c>
      <c r="K83" s="22">
        <f t="shared" ref="K83:K89" si="40">SUM(I83:J83)</f>
        <v>27</v>
      </c>
      <c r="L83" s="20">
        <v>1</v>
      </c>
      <c r="M83" s="21">
        <v>1</v>
      </c>
      <c r="N83" s="22">
        <f t="shared" ref="N83:N89" si="41">SUM(L83:M83)</f>
        <v>2</v>
      </c>
      <c r="O83" s="20">
        <f t="shared" si="38"/>
        <v>52</v>
      </c>
      <c r="P83" s="21">
        <f t="shared" si="38"/>
        <v>64</v>
      </c>
      <c r="Q83" s="22">
        <f t="shared" si="38"/>
        <v>116</v>
      </c>
      <c r="R83" s="23">
        <f t="shared" si="27"/>
        <v>22.222222222222221</v>
      </c>
      <c r="S83" s="24">
        <f t="shared" si="27"/>
        <v>26.337448559670783</v>
      </c>
      <c r="T83" s="25">
        <f t="shared" si="27"/>
        <v>24.267782426778243</v>
      </c>
    </row>
    <row r="84" spans="1:20" x14ac:dyDescent="0.15">
      <c r="A84" s="18">
        <v>82</v>
      </c>
      <c r="B84" s="19" t="s">
        <v>80</v>
      </c>
      <c r="C84" s="20">
        <v>246</v>
      </c>
      <c r="D84" s="21">
        <v>247</v>
      </c>
      <c r="E84" s="22">
        <v>498</v>
      </c>
      <c r="F84" s="20">
        <v>71</v>
      </c>
      <c r="G84" s="21">
        <v>72</v>
      </c>
      <c r="H84" s="22">
        <f t="shared" si="39"/>
        <v>143</v>
      </c>
      <c r="I84" s="20">
        <v>20</v>
      </c>
      <c r="J84" s="21">
        <v>20</v>
      </c>
      <c r="K84" s="22">
        <f t="shared" si="40"/>
        <v>40</v>
      </c>
      <c r="L84" s="20">
        <v>0</v>
      </c>
      <c r="M84" s="21">
        <v>1</v>
      </c>
      <c r="N84" s="22">
        <f t="shared" si="41"/>
        <v>1</v>
      </c>
      <c r="O84" s="20">
        <f t="shared" si="38"/>
        <v>91</v>
      </c>
      <c r="P84" s="21">
        <f t="shared" si="38"/>
        <v>93</v>
      </c>
      <c r="Q84" s="22">
        <f t="shared" si="38"/>
        <v>184</v>
      </c>
      <c r="R84" s="23">
        <f t="shared" si="27"/>
        <v>36.991869918699187</v>
      </c>
      <c r="S84" s="24">
        <f t="shared" si="27"/>
        <v>37.651821862348179</v>
      </c>
      <c r="T84" s="25">
        <f t="shared" si="27"/>
        <v>36.947791164658632</v>
      </c>
    </row>
    <row r="85" spans="1:20" x14ac:dyDescent="0.15">
      <c r="A85" s="18">
        <v>83</v>
      </c>
      <c r="B85" s="19" t="s">
        <v>81</v>
      </c>
      <c r="C85" s="20">
        <v>251</v>
      </c>
      <c r="D85" s="21">
        <v>263</v>
      </c>
      <c r="E85" s="22">
        <v>524</v>
      </c>
      <c r="F85" s="20">
        <v>77</v>
      </c>
      <c r="G85" s="21">
        <v>68</v>
      </c>
      <c r="H85" s="22">
        <f t="shared" si="39"/>
        <v>145</v>
      </c>
      <c r="I85" s="20">
        <v>14</v>
      </c>
      <c r="J85" s="21">
        <v>27</v>
      </c>
      <c r="K85" s="22">
        <f t="shared" si="40"/>
        <v>41</v>
      </c>
      <c r="L85" s="20">
        <v>2</v>
      </c>
      <c r="M85" s="21">
        <v>1</v>
      </c>
      <c r="N85" s="22">
        <f t="shared" si="41"/>
        <v>3</v>
      </c>
      <c r="O85" s="20">
        <f t="shared" si="38"/>
        <v>93</v>
      </c>
      <c r="P85" s="21">
        <f t="shared" si="38"/>
        <v>96</v>
      </c>
      <c r="Q85" s="22">
        <f t="shared" si="38"/>
        <v>189</v>
      </c>
      <c r="R85" s="23">
        <f t="shared" si="27"/>
        <v>37.051792828685258</v>
      </c>
      <c r="S85" s="24">
        <f t="shared" si="27"/>
        <v>36.50190114068441</v>
      </c>
      <c r="T85" s="25">
        <f t="shared" si="27"/>
        <v>36.068702290076338</v>
      </c>
    </row>
    <row r="86" spans="1:20" x14ac:dyDescent="0.15">
      <c r="A86" s="18">
        <v>84</v>
      </c>
      <c r="B86" s="19" t="s">
        <v>82</v>
      </c>
      <c r="C86" s="20">
        <v>436</v>
      </c>
      <c r="D86" s="21">
        <v>466</v>
      </c>
      <c r="E86" s="22">
        <v>916</v>
      </c>
      <c r="F86" s="20">
        <v>127</v>
      </c>
      <c r="G86" s="21">
        <v>125</v>
      </c>
      <c r="H86" s="22">
        <f t="shared" si="39"/>
        <v>252</v>
      </c>
      <c r="I86" s="20">
        <v>22</v>
      </c>
      <c r="J86" s="21">
        <v>31</v>
      </c>
      <c r="K86" s="22">
        <f t="shared" si="40"/>
        <v>53</v>
      </c>
      <c r="L86" s="20">
        <v>1</v>
      </c>
      <c r="M86" s="21">
        <v>3</v>
      </c>
      <c r="N86" s="22">
        <f t="shared" si="41"/>
        <v>4</v>
      </c>
      <c r="O86" s="20">
        <f t="shared" si="38"/>
        <v>150</v>
      </c>
      <c r="P86" s="21">
        <f t="shared" si="38"/>
        <v>159</v>
      </c>
      <c r="Q86" s="22">
        <f t="shared" si="38"/>
        <v>309</v>
      </c>
      <c r="R86" s="23">
        <f t="shared" si="27"/>
        <v>34.403669724770644</v>
      </c>
      <c r="S86" s="24">
        <f t="shared" si="27"/>
        <v>34.12017167381974</v>
      </c>
      <c r="T86" s="25">
        <f t="shared" si="27"/>
        <v>33.733624454148469</v>
      </c>
    </row>
    <row r="87" spans="1:20" x14ac:dyDescent="0.15">
      <c r="A87" s="18">
        <v>85</v>
      </c>
      <c r="B87" s="19" t="s">
        <v>83</v>
      </c>
      <c r="C87" s="20">
        <v>1226</v>
      </c>
      <c r="D87" s="21">
        <v>1314</v>
      </c>
      <c r="E87" s="22">
        <v>2548</v>
      </c>
      <c r="F87" s="20">
        <v>247</v>
      </c>
      <c r="G87" s="21">
        <v>282</v>
      </c>
      <c r="H87" s="22">
        <f t="shared" si="39"/>
        <v>529</v>
      </c>
      <c r="I87" s="20">
        <v>119</v>
      </c>
      <c r="J87" s="21">
        <v>156</v>
      </c>
      <c r="K87" s="22">
        <f t="shared" si="40"/>
        <v>275</v>
      </c>
      <c r="L87" s="20">
        <v>2</v>
      </c>
      <c r="M87" s="21">
        <v>4</v>
      </c>
      <c r="N87" s="22">
        <f t="shared" si="41"/>
        <v>6</v>
      </c>
      <c r="O87" s="20">
        <f t="shared" si="38"/>
        <v>368</v>
      </c>
      <c r="P87" s="21">
        <f t="shared" si="38"/>
        <v>442</v>
      </c>
      <c r="Q87" s="22">
        <f t="shared" si="38"/>
        <v>810</v>
      </c>
      <c r="R87" s="23">
        <f t="shared" si="27"/>
        <v>30.0163132137031</v>
      </c>
      <c r="S87" s="24">
        <f t="shared" si="27"/>
        <v>33.637747336377473</v>
      </c>
      <c r="T87" s="25">
        <f t="shared" si="27"/>
        <v>31.789638932496072</v>
      </c>
    </row>
    <row r="88" spans="1:20" x14ac:dyDescent="0.15">
      <c r="A88" s="18">
        <v>86</v>
      </c>
      <c r="B88" s="19" t="s">
        <v>84</v>
      </c>
      <c r="C88" s="20">
        <v>332</v>
      </c>
      <c r="D88" s="21">
        <v>419</v>
      </c>
      <c r="E88" s="22">
        <v>755</v>
      </c>
      <c r="F88" s="20">
        <v>81</v>
      </c>
      <c r="G88" s="21">
        <v>81</v>
      </c>
      <c r="H88" s="22">
        <f t="shared" si="39"/>
        <v>162</v>
      </c>
      <c r="I88" s="20">
        <v>24</v>
      </c>
      <c r="J88" s="21">
        <v>32</v>
      </c>
      <c r="K88" s="22">
        <f t="shared" si="40"/>
        <v>56</v>
      </c>
      <c r="L88" s="20">
        <v>5</v>
      </c>
      <c r="M88" s="21">
        <v>9</v>
      </c>
      <c r="N88" s="22">
        <f t="shared" si="41"/>
        <v>14</v>
      </c>
      <c r="O88" s="20">
        <f t="shared" si="38"/>
        <v>110</v>
      </c>
      <c r="P88" s="21">
        <f t="shared" si="38"/>
        <v>122</v>
      </c>
      <c r="Q88" s="22">
        <f t="shared" si="38"/>
        <v>232</v>
      </c>
      <c r="R88" s="23">
        <f t="shared" si="27"/>
        <v>33.132530120481931</v>
      </c>
      <c r="S88" s="24">
        <f t="shared" si="27"/>
        <v>29.116945107398568</v>
      </c>
      <c r="T88" s="25">
        <f t="shared" si="27"/>
        <v>30.728476821192054</v>
      </c>
    </row>
    <row r="89" spans="1:20" x14ac:dyDescent="0.15">
      <c r="A89" s="26">
        <v>87</v>
      </c>
      <c r="B89" s="27" t="s">
        <v>85</v>
      </c>
      <c r="C89" s="28">
        <v>182</v>
      </c>
      <c r="D89" s="29">
        <v>215</v>
      </c>
      <c r="E89" s="30">
        <v>395</v>
      </c>
      <c r="F89" s="28">
        <v>54</v>
      </c>
      <c r="G89" s="29">
        <v>73</v>
      </c>
      <c r="H89" s="30">
        <f t="shared" si="39"/>
        <v>127</v>
      </c>
      <c r="I89" s="28">
        <v>6</v>
      </c>
      <c r="J89" s="29">
        <v>9</v>
      </c>
      <c r="K89" s="30">
        <f t="shared" si="40"/>
        <v>15</v>
      </c>
      <c r="L89" s="28">
        <v>0</v>
      </c>
      <c r="M89" s="29">
        <v>0</v>
      </c>
      <c r="N89" s="30">
        <f t="shared" si="41"/>
        <v>0</v>
      </c>
      <c r="O89" s="28">
        <f t="shared" si="38"/>
        <v>60</v>
      </c>
      <c r="P89" s="29">
        <f t="shared" si="38"/>
        <v>82</v>
      </c>
      <c r="Q89" s="30">
        <f t="shared" si="38"/>
        <v>142</v>
      </c>
      <c r="R89" s="31">
        <f t="shared" si="27"/>
        <v>32.967032967032964</v>
      </c>
      <c r="S89" s="32">
        <f t="shared" si="27"/>
        <v>38.139534883720934</v>
      </c>
      <c r="T89" s="33">
        <f t="shared" si="27"/>
        <v>35.949367088607595</v>
      </c>
    </row>
    <row r="90" spans="1:20" x14ac:dyDescent="0.15">
      <c r="A90" s="57" t="s">
        <v>86</v>
      </c>
      <c r="B90" s="58"/>
      <c r="C90" s="34">
        <f>SUM(C82:C89)</f>
        <v>3538</v>
      </c>
      <c r="D90" s="35">
        <f>SUM(D82:D89)</f>
        <v>3885</v>
      </c>
      <c r="E90" s="36">
        <f>SUM(E82:E89)</f>
        <v>7477</v>
      </c>
      <c r="F90" s="34">
        <f t="shared" ref="F90:Q90" si="42">SUBTOTAL(9,F82:F89)</f>
        <v>848</v>
      </c>
      <c r="G90" s="35">
        <f t="shared" si="42"/>
        <v>939</v>
      </c>
      <c r="H90" s="36">
        <f t="shared" si="42"/>
        <v>1787</v>
      </c>
      <c r="I90" s="34">
        <f>SUM(I82:I89)</f>
        <v>262</v>
      </c>
      <c r="J90" s="35">
        <f>SUM(J82:J89)</f>
        <v>345</v>
      </c>
      <c r="K90" s="36">
        <f>SUM(I90:J90)</f>
        <v>607</v>
      </c>
      <c r="L90" s="34">
        <f>SUM(L82:L89)</f>
        <v>13</v>
      </c>
      <c r="M90" s="35">
        <f>SUM(M82:M89)</f>
        <v>23</v>
      </c>
      <c r="N90" s="36">
        <f>SUM(L90:M90)</f>
        <v>36</v>
      </c>
      <c r="O90" s="34">
        <f t="shared" si="42"/>
        <v>1123</v>
      </c>
      <c r="P90" s="35">
        <f t="shared" si="42"/>
        <v>1307</v>
      </c>
      <c r="Q90" s="36">
        <f t="shared" si="42"/>
        <v>2430</v>
      </c>
      <c r="R90" s="37">
        <f t="shared" si="27"/>
        <v>31.741096664782365</v>
      </c>
      <c r="S90" s="38">
        <f t="shared" si="27"/>
        <v>33.64221364221364</v>
      </c>
      <c r="T90" s="39">
        <f t="shared" si="27"/>
        <v>32.499665641299984</v>
      </c>
    </row>
    <row r="91" spans="1:20" x14ac:dyDescent="0.15">
      <c r="A91" s="10">
        <v>88</v>
      </c>
      <c r="B91" s="11" t="s">
        <v>87</v>
      </c>
      <c r="C91" s="12">
        <v>664</v>
      </c>
      <c r="D91" s="13">
        <v>724</v>
      </c>
      <c r="E91" s="14">
        <v>1406</v>
      </c>
      <c r="F91" s="12">
        <v>195</v>
      </c>
      <c r="G91" s="13">
        <v>188</v>
      </c>
      <c r="H91" s="14">
        <f>SUM(F91:G91)</f>
        <v>383</v>
      </c>
      <c r="I91" s="12">
        <v>56</v>
      </c>
      <c r="J91" s="13">
        <v>71</v>
      </c>
      <c r="K91" s="14">
        <f>SUM(I91:J91)</f>
        <v>127</v>
      </c>
      <c r="L91" s="12">
        <v>6</v>
      </c>
      <c r="M91" s="13">
        <v>3</v>
      </c>
      <c r="N91" s="14">
        <f>SUM(L91:M91)</f>
        <v>9</v>
      </c>
      <c r="O91" s="12">
        <f t="shared" ref="O91:Q94" si="43">F91+I91+L91</f>
        <v>257</v>
      </c>
      <c r="P91" s="13">
        <f t="shared" si="43"/>
        <v>262</v>
      </c>
      <c r="Q91" s="14">
        <f t="shared" si="43"/>
        <v>519</v>
      </c>
      <c r="R91" s="15">
        <f t="shared" si="27"/>
        <v>38.704819277108435</v>
      </c>
      <c r="S91" s="16">
        <f t="shared" si="27"/>
        <v>36.187845303867405</v>
      </c>
      <c r="T91" s="17">
        <f t="shared" si="27"/>
        <v>36.913229018492174</v>
      </c>
    </row>
    <row r="92" spans="1:20" x14ac:dyDescent="0.15">
      <c r="A92" s="18">
        <v>89</v>
      </c>
      <c r="B92" s="19" t="s">
        <v>88</v>
      </c>
      <c r="C92" s="20">
        <v>680</v>
      </c>
      <c r="D92" s="21">
        <v>690</v>
      </c>
      <c r="E92" s="22">
        <v>1397</v>
      </c>
      <c r="F92" s="20">
        <v>186</v>
      </c>
      <c r="G92" s="21">
        <v>169</v>
      </c>
      <c r="H92" s="22">
        <f t="shared" ref="H92:H94" si="44">SUM(F92:G92)</f>
        <v>355</v>
      </c>
      <c r="I92" s="20">
        <v>74</v>
      </c>
      <c r="J92" s="21">
        <v>78</v>
      </c>
      <c r="K92" s="22">
        <f t="shared" ref="K92:K94" si="45">SUM(I92:J92)</f>
        <v>152</v>
      </c>
      <c r="L92" s="20">
        <v>3</v>
      </c>
      <c r="M92" s="21">
        <v>5</v>
      </c>
      <c r="N92" s="22">
        <f t="shared" ref="N92:N94" si="46">SUM(L92:M92)</f>
        <v>8</v>
      </c>
      <c r="O92" s="20">
        <f t="shared" si="43"/>
        <v>263</v>
      </c>
      <c r="P92" s="21">
        <f t="shared" si="43"/>
        <v>252</v>
      </c>
      <c r="Q92" s="22">
        <f t="shared" si="43"/>
        <v>515</v>
      </c>
      <c r="R92" s="23">
        <f t="shared" si="27"/>
        <v>38.676470588235297</v>
      </c>
      <c r="S92" s="24">
        <f t="shared" si="27"/>
        <v>36.521739130434781</v>
      </c>
      <c r="T92" s="25">
        <f t="shared" si="27"/>
        <v>36.864710093056551</v>
      </c>
    </row>
    <row r="93" spans="1:20" x14ac:dyDescent="0.15">
      <c r="A93" s="18">
        <v>90</v>
      </c>
      <c r="B93" s="19" t="s">
        <v>89</v>
      </c>
      <c r="C93" s="20">
        <v>110</v>
      </c>
      <c r="D93" s="21">
        <v>127</v>
      </c>
      <c r="E93" s="22">
        <v>241</v>
      </c>
      <c r="F93" s="20">
        <v>55</v>
      </c>
      <c r="G93" s="21">
        <v>61</v>
      </c>
      <c r="H93" s="22">
        <f t="shared" si="44"/>
        <v>116</v>
      </c>
      <c r="I93" s="20">
        <v>8</v>
      </c>
      <c r="J93" s="21">
        <v>10</v>
      </c>
      <c r="K93" s="22">
        <f t="shared" si="45"/>
        <v>18</v>
      </c>
      <c r="L93" s="20">
        <v>0</v>
      </c>
      <c r="M93" s="21">
        <v>1</v>
      </c>
      <c r="N93" s="22">
        <f t="shared" si="46"/>
        <v>1</v>
      </c>
      <c r="O93" s="20">
        <f t="shared" si="43"/>
        <v>63</v>
      </c>
      <c r="P93" s="21">
        <f t="shared" si="43"/>
        <v>72</v>
      </c>
      <c r="Q93" s="22">
        <f t="shared" si="43"/>
        <v>135</v>
      </c>
      <c r="R93" s="23">
        <f t="shared" si="27"/>
        <v>57.272727272727273</v>
      </c>
      <c r="S93" s="24">
        <f t="shared" si="27"/>
        <v>56.69291338582677</v>
      </c>
      <c r="T93" s="25">
        <f t="shared" si="27"/>
        <v>56.016597510373444</v>
      </c>
    </row>
    <row r="94" spans="1:20" x14ac:dyDescent="0.15">
      <c r="A94" s="26">
        <v>91</v>
      </c>
      <c r="B94" s="27" t="s">
        <v>90</v>
      </c>
      <c r="C94" s="28">
        <v>109</v>
      </c>
      <c r="D94" s="29">
        <v>95</v>
      </c>
      <c r="E94" s="30">
        <v>207</v>
      </c>
      <c r="F94" s="28">
        <v>42</v>
      </c>
      <c r="G94" s="29">
        <v>41</v>
      </c>
      <c r="H94" s="30">
        <f t="shared" si="44"/>
        <v>83</v>
      </c>
      <c r="I94" s="28">
        <v>4</v>
      </c>
      <c r="J94" s="29">
        <v>6</v>
      </c>
      <c r="K94" s="30">
        <f t="shared" si="45"/>
        <v>10</v>
      </c>
      <c r="L94" s="28">
        <v>0</v>
      </c>
      <c r="M94" s="29">
        <v>4</v>
      </c>
      <c r="N94" s="30">
        <f t="shared" si="46"/>
        <v>4</v>
      </c>
      <c r="O94" s="28">
        <f t="shared" si="43"/>
        <v>46</v>
      </c>
      <c r="P94" s="29">
        <f t="shared" si="43"/>
        <v>51</v>
      </c>
      <c r="Q94" s="30">
        <f t="shared" si="43"/>
        <v>97</v>
      </c>
      <c r="R94" s="31">
        <f t="shared" si="27"/>
        <v>42.201834862385326</v>
      </c>
      <c r="S94" s="32">
        <f t="shared" si="27"/>
        <v>53.684210526315788</v>
      </c>
      <c r="T94" s="33">
        <f t="shared" si="27"/>
        <v>46.859903381642518</v>
      </c>
    </row>
    <row r="95" spans="1:20" x14ac:dyDescent="0.15">
      <c r="A95" s="57" t="s">
        <v>91</v>
      </c>
      <c r="B95" s="58"/>
      <c r="C95" s="34">
        <f>SUM(C91:C94)</f>
        <v>1563</v>
      </c>
      <c r="D95" s="35">
        <f>SUM(D91:D94)</f>
        <v>1636</v>
      </c>
      <c r="E95" s="36">
        <f>SUM(E91:E94)</f>
        <v>3251</v>
      </c>
      <c r="F95" s="34">
        <f>SUM(F91:F94)</f>
        <v>478</v>
      </c>
      <c r="G95" s="35">
        <f>SUM(G91:G94)</f>
        <v>459</v>
      </c>
      <c r="H95" s="36">
        <f>SUM(F95:G95)</f>
        <v>937</v>
      </c>
      <c r="I95" s="34">
        <f>SUM(I91:I94)</f>
        <v>142</v>
      </c>
      <c r="J95" s="35">
        <f>SUM(J91:J94)</f>
        <v>165</v>
      </c>
      <c r="K95" s="36">
        <f>SUM(I95:J95)</f>
        <v>307</v>
      </c>
      <c r="L95" s="34">
        <f>SUM(L91:L94)</f>
        <v>9</v>
      </c>
      <c r="M95" s="35">
        <f>SUM(M91:M94)</f>
        <v>13</v>
      </c>
      <c r="N95" s="36">
        <f>SUM(L95:M95)</f>
        <v>22</v>
      </c>
      <c r="O95" s="34">
        <f t="shared" ref="O95:Q95" si="47">SUBTOTAL(9,O91:O94)</f>
        <v>629</v>
      </c>
      <c r="P95" s="35">
        <f t="shared" si="47"/>
        <v>637</v>
      </c>
      <c r="Q95" s="36">
        <f t="shared" si="47"/>
        <v>1266</v>
      </c>
      <c r="R95" s="37">
        <f t="shared" si="27"/>
        <v>40.243122200895712</v>
      </c>
      <c r="S95" s="38">
        <f t="shared" si="27"/>
        <v>38.936430317848405</v>
      </c>
      <c r="T95" s="39">
        <f t="shared" si="27"/>
        <v>38.941864041833277</v>
      </c>
    </row>
    <row r="96" spans="1:20" x14ac:dyDescent="0.15">
      <c r="A96" s="10">
        <v>92</v>
      </c>
      <c r="B96" s="11" t="s">
        <v>92</v>
      </c>
      <c r="C96" s="12">
        <v>624</v>
      </c>
      <c r="D96" s="13">
        <v>730</v>
      </c>
      <c r="E96" s="14">
        <v>1373</v>
      </c>
      <c r="F96" s="12">
        <v>173</v>
      </c>
      <c r="G96" s="13">
        <v>205</v>
      </c>
      <c r="H96" s="14">
        <f>SUM(F96:G96)</f>
        <v>378</v>
      </c>
      <c r="I96" s="12">
        <v>37</v>
      </c>
      <c r="J96" s="13">
        <v>61</v>
      </c>
      <c r="K96" s="14">
        <f>SUM(I96:J96)</f>
        <v>98</v>
      </c>
      <c r="L96" s="12">
        <v>3</v>
      </c>
      <c r="M96" s="13">
        <v>5</v>
      </c>
      <c r="N96" s="14">
        <f>SUM(L96:M96)</f>
        <v>8</v>
      </c>
      <c r="O96" s="12">
        <f t="shared" ref="O96:Q103" si="48">F96+I96+L96</f>
        <v>213</v>
      </c>
      <c r="P96" s="13">
        <f t="shared" si="48"/>
        <v>271</v>
      </c>
      <c r="Q96" s="14">
        <f t="shared" si="48"/>
        <v>484</v>
      </c>
      <c r="R96" s="15">
        <f t="shared" si="27"/>
        <v>34.134615384615387</v>
      </c>
      <c r="S96" s="16">
        <f t="shared" si="27"/>
        <v>37.123287671232873</v>
      </c>
      <c r="T96" s="17">
        <f t="shared" si="27"/>
        <v>35.251274581209032</v>
      </c>
    </row>
    <row r="97" spans="1:20" x14ac:dyDescent="0.15">
      <c r="A97" s="18">
        <v>93</v>
      </c>
      <c r="B97" s="19" t="s">
        <v>93</v>
      </c>
      <c r="C97" s="20">
        <v>410</v>
      </c>
      <c r="D97" s="21">
        <v>452</v>
      </c>
      <c r="E97" s="22">
        <v>874</v>
      </c>
      <c r="F97" s="20">
        <v>125</v>
      </c>
      <c r="G97" s="21">
        <v>124</v>
      </c>
      <c r="H97" s="22">
        <f t="shared" ref="H97:H103" si="49">SUM(F97:G97)</f>
        <v>249</v>
      </c>
      <c r="I97" s="20">
        <v>44</v>
      </c>
      <c r="J97" s="21">
        <v>55</v>
      </c>
      <c r="K97" s="22">
        <f t="shared" ref="K97:K103" si="50">SUM(I97:J97)</f>
        <v>99</v>
      </c>
      <c r="L97" s="20">
        <v>0</v>
      </c>
      <c r="M97" s="21">
        <v>5</v>
      </c>
      <c r="N97" s="22">
        <f t="shared" ref="N97:N103" si="51">SUM(L97:M97)</f>
        <v>5</v>
      </c>
      <c r="O97" s="20">
        <f t="shared" si="48"/>
        <v>169</v>
      </c>
      <c r="P97" s="21">
        <f t="shared" si="48"/>
        <v>184</v>
      </c>
      <c r="Q97" s="22">
        <f t="shared" si="48"/>
        <v>353</v>
      </c>
      <c r="R97" s="23">
        <f t="shared" si="27"/>
        <v>41.219512195121951</v>
      </c>
      <c r="S97" s="24">
        <f t="shared" si="27"/>
        <v>40.707964601769916</v>
      </c>
      <c r="T97" s="25">
        <f t="shared" si="27"/>
        <v>40.389016018306634</v>
      </c>
    </row>
    <row r="98" spans="1:20" x14ac:dyDescent="0.15">
      <c r="A98" s="18">
        <v>94</v>
      </c>
      <c r="B98" s="19" t="s">
        <v>94</v>
      </c>
      <c r="C98" s="20">
        <v>445</v>
      </c>
      <c r="D98" s="21">
        <v>473</v>
      </c>
      <c r="E98" s="22">
        <v>925</v>
      </c>
      <c r="F98" s="20">
        <v>123</v>
      </c>
      <c r="G98" s="21">
        <v>118</v>
      </c>
      <c r="H98" s="22">
        <f t="shared" si="49"/>
        <v>241</v>
      </c>
      <c r="I98" s="20">
        <v>34</v>
      </c>
      <c r="J98" s="21">
        <v>58</v>
      </c>
      <c r="K98" s="22">
        <f t="shared" si="50"/>
        <v>92</v>
      </c>
      <c r="L98" s="20">
        <v>1</v>
      </c>
      <c r="M98" s="21">
        <v>0</v>
      </c>
      <c r="N98" s="22">
        <f t="shared" si="51"/>
        <v>1</v>
      </c>
      <c r="O98" s="20">
        <f t="shared" si="48"/>
        <v>158</v>
      </c>
      <c r="P98" s="21">
        <f t="shared" si="48"/>
        <v>176</v>
      </c>
      <c r="Q98" s="22">
        <f t="shared" si="48"/>
        <v>334</v>
      </c>
      <c r="R98" s="23">
        <f t="shared" si="27"/>
        <v>35.50561797752809</v>
      </c>
      <c r="S98" s="24">
        <f t="shared" si="27"/>
        <v>37.209302325581397</v>
      </c>
      <c r="T98" s="25">
        <f t="shared" si="27"/>
        <v>36.108108108108105</v>
      </c>
    </row>
    <row r="99" spans="1:20" x14ac:dyDescent="0.15">
      <c r="A99" s="18">
        <v>95</v>
      </c>
      <c r="B99" s="19" t="s">
        <v>95</v>
      </c>
      <c r="C99" s="20">
        <v>41</v>
      </c>
      <c r="D99" s="21">
        <v>41</v>
      </c>
      <c r="E99" s="22">
        <v>85</v>
      </c>
      <c r="F99" s="20">
        <v>24</v>
      </c>
      <c r="G99" s="21">
        <v>25</v>
      </c>
      <c r="H99" s="22">
        <f t="shared" si="49"/>
        <v>49</v>
      </c>
      <c r="I99" s="20">
        <v>4</v>
      </c>
      <c r="J99" s="21">
        <v>5</v>
      </c>
      <c r="K99" s="22">
        <f t="shared" si="50"/>
        <v>9</v>
      </c>
      <c r="L99" s="20">
        <v>1</v>
      </c>
      <c r="M99" s="21">
        <v>0</v>
      </c>
      <c r="N99" s="22">
        <f t="shared" si="51"/>
        <v>1</v>
      </c>
      <c r="O99" s="20">
        <f t="shared" si="48"/>
        <v>29</v>
      </c>
      <c r="P99" s="21">
        <f t="shared" si="48"/>
        <v>30</v>
      </c>
      <c r="Q99" s="22">
        <f t="shared" si="48"/>
        <v>59</v>
      </c>
      <c r="R99" s="23">
        <f t="shared" si="27"/>
        <v>70.731707317073173</v>
      </c>
      <c r="S99" s="24">
        <f t="shared" si="27"/>
        <v>73.170731707317074</v>
      </c>
      <c r="T99" s="25">
        <f t="shared" si="27"/>
        <v>69.411764705882348</v>
      </c>
    </row>
    <row r="100" spans="1:20" x14ac:dyDescent="0.15">
      <c r="A100" s="18">
        <v>96</v>
      </c>
      <c r="B100" s="19" t="s">
        <v>96</v>
      </c>
      <c r="C100" s="20">
        <v>371</v>
      </c>
      <c r="D100" s="21">
        <v>378</v>
      </c>
      <c r="E100" s="22">
        <v>760</v>
      </c>
      <c r="F100" s="20">
        <v>96</v>
      </c>
      <c r="G100" s="21">
        <v>98</v>
      </c>
      <c r="H100" s="22">
        <f t="shared" si="49"/>
        <v>194</v>
      </c>
      <c r="I100" s="20">
        <v>24</v>
      </c>
      <c r="J100" s="21">
        <v>33</v>
      </c>
      <c r="K100" s="22">
        <f t="shared" si="50"/>
        <v>57</v>
      </c>
      <c r="L100" s="20">
        <v>0</v>
      </c>
      <c r="M100" s="21">
        <v>1</v>
      </c>
      <c r="N100" s="22">
        <f t="shared" si="51"/>
        <v>1</v>
      </c>
      <c r="O100" s="20">
        <f t="shared" si="48"/>
        <v>120</v>
      </c>
      <c r="P100" s="21">
        <f t="shared" si="48"/>
        <v>132</v>
      </c>
      <c r="Q100" s="22">
        <f t="shared" si="48"/>
        <v>252</v>
      </c>
      <c r="R100" s="23">
        <f t="shared" ref="R100:T105" si="52">O100/C100*100</f>
        <v>32.345013477088948</v>
      </c>
      <c r="S100" s="24">
        <f t="shared" si="52"/>
        <v>34.920634920634917</v>
      </c>
      <c r="T100" s="25">
        <f t="shared" si="52"/>
        <v>33.157894736842103</v>
      </c>
    </row>
    <row r="101" spans="1:20" x14ac:dyDescent="0.15">
      <c r="A101" s="18">
        <v>97</v>
      </c>
      <c r="B101" s="19" t="s">
        <v>97</v>
      </c>
      <c r="C101" s="20">
        <v>231</v>
      </c>
      <c r="D101" s="21">
        <v>223</v>
      </c>
      <c r="E101" s="22">
        <v>464</v>
      </c>
      <c r="F101" s="20">
        <v>78</v>
      </c>
      <c r="G101" s="21">
        <v>58</v>
      </c>
      <c r="H101" s="22">
        <f t="shared" si="49"/>
        <v>136</v>
      </c>
      <c r="I101" s="20">
        <v>12</v>
      </c>
      <c r="J101" s="21">
        <v>15</v>
      </c>
      <c r="K101" s="22">
        <f t="shared" si="50"/>
        <v>27</v>
      </c>
      <c r="L101" s="20">
        <v>2</v>
      </c>
      <c r="M101" s="21">
        <v>3</v>
      </c>
      <c r="N101" s="22">
        <f t="shared" si="51"/>
        <v>5</v>
      </c>
      <c r="O101" s="20">
        <f t="shared" si="48"/>
        <v>92</v>
      </c>
      <c r="P101" s="21">
        <f t="shared" si="48"/>
        <v>76</v>
      </c>
      <c r="Q101" s="22">
        <f t="shared" si="48"/>
        <v>168</v>
      </c>
      <c r="R101" s="23">
        <f t="shared" si="52"/>
        <v>39.82683982683983</v>
      </c>
      <c r="S101" s="24">
        <f t="shared" si="52"/>
        <v>34.080717488789233</v>
      </c>
      <c r="T101" s="25">
        <f t="shared" si="52"/>
        <v>36.206896551724135</v>
      </c>
    </row>
    <row r="102" spans="1:20" x14ac:dyDescent="0.15">
      <c r="A102" s="18">
        <v>98</v>
      </c>
      <c r="B102" s="19" t="s">
        <v>98</v>
      </c>
      <c r="C102" s="20">
        <v>396</v>
      </c>
      <c r="D102" s="21">
        <v>482</v>
      </c>
      <c r="E102" s="22">
        <v>900</v>
      </c>
      <c r="F102" s="20">
        <v>117</v>
      </c>
      <c r="G102" s="21">
        <v>131</v>
      </c>
      <c r="H102" s="22">
        <f t="shared" si="49"/>
        <v>248</v>
      </c>
      <c r="I102" s="20">
        <v>24</v>
      </c>
      <c r="J102" s="21">
        <v>37</v>
      </c>
      <c r="K102" s="22">
        <f t="shared" si="50"/>
        <v>61</v>
      </c>
      <c r="L102" s="20">
        <v>5</v>
      </c>
      <c r="M102" s="21">
        <v>5</v>
      </c>
      <c r="N102" s="22">
        <f t="shared" si="51"/>
        <v>10</v>
      </c>
      <c r="O102" s="20">
        <f t="shared" si="48"/>
        <v>146</v>
      </c>
      <c r="P102" s="21">
        <f t="shared" si="48"/>
        <v>173</v>
      </c>
      <c r="Q102" s="22">
        <f t="shared" si="48"/>
        <v>319</v>
      </c>
      <c r="R102" s="23">
        <f t="shared" si="52"/>
        <v>36.868686868686865</v>
      </c>
      <c r="S102" s="24">
        <f t="shared" si="52"/>
        <v>35.892116182572614</v>
      </c>
      <c r="T102" s="25">
        <f t="shared" si="52"/>
        <v>35.444444444444443</v>
      </c>
    </row>
    <row r="103" spans="1:20" x14ac:dyDescent="0.15">
      <c r="A103" s="26">
        <v>99</v>
      </c>
      <c r="B103" s="27" t="s">
        <v>99</v>
      </c>
      <c r="C103" s="28">
        <v>36</v>
      </c>
      <c r="D103" s="29">
        <v>40</v>
      </c>
      <c r="E103" s="30">
        <v>77</v>
      </c>
      <c r="F103" s="28">
        <v>20</v>
      </c>
      <c r="G103" s="29">
        <v>16</v>
      </c>
      <c r="H103" s="30">
        <f t="shared" si="49"/>
        <v>36</v>
      </c>
      <c r="I103" s="28">
        <v>3</v>
      </c>
      <c r="J103" s="29">
        <v>5</v>
      </c>
      <c r="K103" s="30">
        <f t="shared" si="50"/>
        <v>8</v>
      </c>
      <c r="L103" s="28">
        <v>0</v>
      </c>
      <c r="M103" s="29">
        <v>0</v>
      </c>
      <c r="N103" s="30">
        <f t="shared" si="51"/>
        <v>0</v>
      </c>
      <c r="O103" s="28">
        <f t="shared" si="48"/>
        <v>23</v>
      </c>
      <c r="P103" s="29">
        <f t="shared" si="48"/>
        <v>21</v>
      </c>
      <c r="Q103" s="30">
        <f t="shared" si="48"/>
        <v>44</v>
      </c>
      <c r="R103" s="31">
        <f t="shared" si="52"/>
        <v>63.888888888888886</v>
      </c>
      <c r="S103" s="32">
        <f t="shared" si="52"/>
        <v>52.5</v>
      </c>
      <c r="T103" s="33">
        <f t="shared" si="52"/>
        <v>57.142857142857139</v>
      </c>
    </row>
    <row r="104" spans="1:20" s="4" customFormat="1" x14ac:dyDescent="0.15">
      <c r="A104" s="57" t="s">
        <v>100</v>
      </c>
      <c r="B104" s="58"/>
      <c r="C104" s="34">
        <f>SUM(C96:C103)</f>
        <v>2554</v>
      </c>
      <c r="D104" s="35">
        <f>SUM(D96:D103)</f>
        <v>2819</v>
      </c>
      <c r="E104" s="36">
        <f>SUM(E96:E103)</f>
        <v>5458</v>
      </c>
      <c r="F104" s="34">
        <f>SUM(F96:F103)</f>
        <v>756</v>
      </c>
      <c r="G104" s="35">
        <f>SUM(G96:G103)</f>
        <v>775</v>
      </c>
      <c r="H104" s="36">
        <f>SUM(F104:G104)</f>
        <v>1531</v>
      </c>
      <c r="I104" s="34">
        <f>SUM(I96:I103)</f>
        <v>182</v>
      </c>
      <c r="J104" s="35">
        <f>SUM(J96:J103)</f>
        <v>269</v>
      </c>
      <c r="K104" s="36">
        <f>SUM(I104:J104)</f>
        <v>451</v>
      </c>
      <c r="L104" s="34">
        <f>SUM(L96:L103)</f>
        <v>12</v>
      </c>
      <c r="M104" s="35">
        <f>SUM(M96:M103)</f>
        <v>19</v>
      </c>
      <c r="N104" s="36">
        <f>SUM(N96:N103)</f>
        <v>31</v>
      </c>
      <c r="O104" s="34">
        <f t="shared" ref="O104:Q104" si="53">SUBTOTAL(9,O96:O103)</f>
        <v>950</v>
      </c>
      <c r="P104" s="35">
        <f t="shared" si="53"/>
        <v>1063</v>
      </c>
      <c r="Q104" s="36">
        <f t="shared" si="53"/>
        <v>2013</v>
      </c>
      <c r="R104" s="37">
        <f t="shared" si="52"/>
        <v>37.196554424432264</v>
      </c>
      <c r="S104" s="38">
        <f t="shared" si="52"/>
        <v>37.708407236608728</v>
      </c>
      <c r="T104" s="39">
        <f t="shared" si="52"/>
        <v>36.881641626969582</v>
      </c>
    </row>
    <row r="105" spans="1:20" s="4" customFormat="1" x14ac:dyDescent="0.15">
      <c r="A105" s="57" t="s">
        <v>101</v>
      </c>
      <c r="B105" s="58"/>
      <c r="C105" s="34">
        <f>SUM(C104,C95,C90,C81,C74,C68,C59,C55,C46)</f>
        <v>74489</v>
      </c>
      <c r="D105" s="35">
        <f>SUM(D104,D95,D90,D81,D74,D68,D59,D55,D46)</f>
        <v>82049</v>
      </c>
      <c r="E105" s="36">
        <f>SUM(C105:D105)</f>
        <v>156538</v>
      </c>
      <c r="F105" s="54">
        <f>SUM(F104,F95,F90,F81,F74,F68,F59,F55,F46)</f>
        <v>17407</v>
      </c>
      <c r="G105" s="35">
        <f>SUM(G104,G95,G90,G81,G74,G68,G59,G55,G46)</f>
        <v>18212</v>
      </c>
      <c r="H105" s="36">
        <f>SUM(F105:G105)</f>
        <v>35619</v>
      </c>
      <c r="I105" s="54">
        <f>SUM(I46,I55,I59,I68,I74,I81,I90,I95,I104)</f>
        <v>5686</v>
      </c>
      <c r="J105" s="35">
        <f>SUM(J46,J55,J59,J68,J74,J81,J90,J95,J104)</f>
        <v>7256</v>
      </c>
      <c r="K105" s="56">
        <f>SUM(I105:J105)</f>
        <v>12942</v>
      </c>
      <c r="L105" s="34">
        <f>SUM(L104,L95,L90,L81,L74,L68,L59,L55,L46)</f>
        <v>312</v>
      </c>
      <c r="M105" s="35">
        <f>SUM(M104,M95,M90,M81,M74,M68,M59,M55,M46)</f>
        <v>456</v>
      </c>
      <c r="N105" s="36">
        <f>SUM(L105:M105)</f>
        <v>768</v>
      </c>
      <c r="O105" s="34">
        <f t="shared" ref="O105" si="54">SUBTOTAL(9,O4:O103)</f>
        <v>23405</v>
      </c>
      <c r="P105" s="35">
        <f>SUM(P104,P95,P90,P81,P74,P68,P59,P55,P46)</f>
        <v>25924</v>
      </c>
      <c r="Q105" s="36">
        <f>SUM(O105:P105)</f>
        <v>49329</v>
      </c>
      <c r="R105" s="37">
        <f t="shared" si="52"/>
        <v>31.420746687430356</v>
      </c>
      <c r="S105" s="38">
        <f t="shared" si="52"/>
        <v>31.595753756901363</v>
      </c>
      <c r="T105" s="39">
        <f t="shared" si="52"/>
        <v>31.512476203861045</v>
      </c>
    </row>
  </sheetData>
  <mergeCells count="18">
    <mergeCell ref="A105:B105"/>
    <mergeCell ref="A74:B74"/>
    <mergeCell ref="A81:B81"/>
    <mergeCell ref="A90:B90"/>
    <mergeCell ref="A95:B95"/>
    <mergeCell ref="A104:B104"/>
    <mergeCell ref="O2:Q2"/>
    <mergeCell ref="R2:T2"/>
    <mergeCell ref="A46:B46"/>
    <mergeCell ref="A55:B55"/>
    <mergeCell ref="A59:B59"/>
    <mergeCell ref="I2:K2"/>
    <mergeCell ref="L2:N2"/>
    <mergeCell ref="A68:B68"/>
    <mergeCell ref="A2:A3"/>
    <mergeCell ref="B2:B3"/>
    <mergeCell ref="C2:E2"/>
    <mergeCell ref="F2:H2"/>
  </mergeCells>
  <phoneticPr fontId="5"/>
  <printOptions horizontalCentered="1"/>
  <pageMargins left="0.43307086614173229" right="0.43307086614173229" top="0.82291666666666663" bottom="0.39370078740157483" header="0.59055118110236227" footer="0.31496062992125984"/>
  <pageSetup paperSize="9" orientation="landscape" r:id="rId1"/>
  <rowBreaks count="2" manualBreakCount="2">
    <brk id="46" max="19" man="1"/>
    <brk id="81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投票区別</vt:lpstr>
      <vt:lpstr>投票区別!Print_Area</vt:lpstr>
      <vt:lpstr>投票区別!Print_Titles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鳥取市</cp:lastModifiedBy>
  <cp:lastPrinted>2018-04-10T07:14:05Z</cp:lastPrinted>
  <dcterms:created xsi:type="dcterms:W3CDTF">2016-08-24T06:37:57Z</dcterms:created>
  <dcterms:modified xsi:type="dcterms:W3CDTF">2018-04-10T07:14:32Z</dcterms:modified>
</cp:coreProperties>
</file>