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cl-file-sv\市民税課\【HP資料】\売電\"/>
    </mc:Choice>
  </mc:AlternateContent>
  <bookViews>
    <workbookView xWindow="0" yWindow="0" windowWidth="21570" windowHeight="8280"/>
  </bookViews>
  <sheets>
    <sheet name="計算シート（計算式入）" sheetId="1" r:id="rId1"/>
    <sheet name="記入例" sheetId="3" r:id="rId2"/>
    <sheet name="計算シート（手書き用）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3" l="1"/>
  <c r="G14" i="1" l="1"/>
  <c r="F22" i="3" l="1"/>
  <c r="F14" i="3" l="1"/>
  <c r="F27" i="3" s="1"/>
  <c r="F29" i="3"/>
  <c r="F10" i="3"/>
  <c r="F23" i="3" s="1"/>
  <c r="F25" i="3"/>
  <c r="F26" i="3" l="1"/>
  <c r="F28" i="3" s="1"/>
  <c r="G29" i="1"/>
  <c r="G25" i="1"/>
  <c r="F30" i="3" l="1"/>
  <c r="F31" i="3" s="1"/>
  <c r="G22" i="1"/>
  <c r="G27" i="1" l="1"/>
  <c r="G10" i="1"/>
  <c r="G23" i="1" s="1"/>
  <c r="G26" i="1" s="1"/>
  <c r="G28" i="1" l="1"/>
  <c r="G30" i="1" l="1"/>
  <c r="G31" i="1" s="1"/>
</calcChain>
</file>

<file path=xl/sharedStrings.xml><?xml version="1.0" encoding="utf-8"?>
<sst xmlns="http://schemas.openxmlformats.org/spreadsheetml/2006/main" count="250" uniqueCount="72">
  <si>
    <t>設置年月</t>
    <rPh sb="0" eb="2">
      <t>セッチ</t>
    </rPh>
    <rPh sb="2" eb="3">
      <t>ネン</t>
    </rPh>
    <rPh sb="3" eb="4">
      <t>ツキ</t>
    </rPh>
    <phoneticPr fontId="1"/>
  </si>
  <si>
    <t>補助金等</t>
    <rPh sb="0" eb="3">
      <t>ホジョキン</t>
    </rPh>
    <rPh sb="3" eb="4">
      <t>トウ</t>
    </rPh>
    <phoneticPr fontId="1"/>
  </si>
  <si>
    <t>借入金の利息</t>
    <rPh sb="0" eb="2">
      <t>カリイレ</t>
    </rPh>
    <rPh sb="2" eb="3">
      <t>キン</t>
    </rPh>
    <rPh sb="4" eb="6">
      <t>リソク</t>
    </rPh>
    <phoneticPr fontId="1"/>
  </si>
  <si>
    <t>収入</t>
    <rPh sb="0" eb="2">
      <t>シュウニュウ</t>
    </rPh>
    <phoneticPr fontId="1"/>
  </si>
  <si>
    <t>年間売電量</t>
    <rPh sb="0" eb="2">
      <t>ネンカン</t>
    </rPh>
    <rPh sb="2" eb="4">
      <t>バイデン</t>
    </rPh>
    <rPh sb="4" eb="5">
      <t>リョウ</t>
    </rPh>
    <phoneticPr fontId="1"/>
  </si>
  <si>
    <t>円</t>
    <rPh sb="0" eb="1">
      <t>エン</t>
    </rPh>
    <phoneticPr fontId="1"/>
  </si>
  <si>
    <t>ｋWh</t>
    <phoneticPr fontId="1"/>
  </si>
  <si>
    <t>ｋWh</t>
    <phoneticPr fontId="1"/>
  </si>
  <si>
    <t>所得計算</t>
    <rPh sb="0" eb="2">
      <t>ショトク</t>
    </rPh>
    <rPh sb="2" eb="4">
      <t>ケイサン</t>
    </rPh>
    <phoneticPr fontId="1"/>
  </si>
  <si>
    <t>売電所得　＝　売電収入　－　必要経費</t>
    <rPh sb="0" eb="2">
      <t>バイデン</t>
    </rPh>
    <rPh sb="2" eb="4">
      <t>ショトク</t>
    </rPh>
    <rPh sb="7" eb="9">
      <t>バイデン</t>
    </rPh>
    <rPh sb="9" eb="11">
      <t>シュウニュウ</t>
    </rPh>
    <rPh sb="14" eb="16">
      <t>ヒツヨウ</t>
    </rPh>
    <rPh sb="16" eb="18">
      <t>ケイヒ</t>
    </rPh>
    <phoneticPr fontId="1"/>
  </si>
  <si>
    <t>その他必要経費</t>
    <rPh sb="2" eb="3">
      <t>タ</t>
    </rPh>
    <rPh sb="3" eb="5">
      <t>ヒツヨウ</t>
    </rPh>
    <rPh sb="5" eb="7">
      <t>ケイヒ</t>
    </rPh>
    <phoneticPr fontId="1"/>
  </si>
  <si>
    <t>施設設置</t>
    <rPh sb="0" eb="2">
      <t>シセツ</t>
    </rPh>
    <rPh sb="2" eb="4">
      <t>セッチ</t>
    </rPh>
    <phoneticPr fontId="1"/>
  </si>
  <si>
    <t>売　　電</t>
    <rPh sb="0" eb="1">
      <t>バイ</t>
    </rPh>
    <rPh sb="3" eb="4">
      <t>デン</t>
    </rPh>
    <phoneticPr fontId="1"/>
  </si>
  <si>
    <t>年間総発電量</t>
    <rPh sb="0" eb="2">
      <t>ネンカン</t>
    </rPh>
    <rPh sb="2" eb="3">
      <t>ソウ</t>
    </rPh>
    <rPh sb="3" eb="5">
      <t>ハツデン</t>
    </rPh>
    <rPh sb="5" eb="6">
      <t>リョウ</t>
    </rPh>
    <phoneticPr fontId="1"/>
  </si>
  <si>
    <t>年間設置月数</t>
    <rPh sb="0" eb="2">
      <t>ネンカン</t>
    </rPh>
    <rPh sb="2" eb="4">
      <t>セッチ</t>
    </rPh>
    <rPh sb="4" eb="5">
      <t>ツキ</t>
    </rPh>
    <rPh sb="5" eb="6">
      <t>スウ</t>
    </rPh>
    <phoneticPr fontId="1"/>
  </si>
  <si>
    <t>太陽光発電
設備の償却費率</t>
    <rPh sb="0" eb="3">
      <t>タイヨウコウ</t>
    </rPh>
    <rPh sb="3" eb="5">
      <t>ハツデン</t>
    </rPh>
    <rPh sb="6" eb="8">
      <t>セツビ</t>
    </rPh>
    <rPh sb="9" eb="11">
      <t>ショウキャク</t>
    </rPh>
    <rPh sb="11" eb="12">
      <t>ヒ</t>
    </rPh>
    <rPh sb="12" eb="13">
      <t>リツ</t>
    </rPh>
    <phoneticPr fontId="1"/>
  </si>
  <si>
    <t>取　　得　　費</t>
    <rPh sb="0" eb="1">
      <t>シュ</t>
    </rPh>
    <rPh sb="3" eb="4">
      <t>エ</t>
    </rPh>
    <rPh sb="6" eb="7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</si>
  <si>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</si>
  <si>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必要経費</t>
    <rPh sb="0" eb="2">
      <t>ヒツヨウ</t>
    </rPh>
    <rPh sb="2" eb="4">
      <t>ケイヒ</t>
    </rPh>
    <phoneticPr fontId="1"/>
  </si>
  <si>
    <t>月</t>
    <rPh sb="0" eb="1">
      <t>ツキ</t>
    </rPh>
    <phoneticPr fontId="1"/>
  </si>
  <si>
    <t>円</t>
    <rPh sb="0" eb="1">
      <t>エン</t>
    </rPh>
    <phoneticPr fontId="1"/>
  </si>
  <si>
    <t>収　　  入　  　額</t>
    <rPh sb="0" eb="1">
      <t>オサム</t>
    </rPh>
    <rPh sb="5" eb="6">
      <t>ニュウ</t>
    </rPh>
    <rPh sb="10" eb="11">
      <t>ガク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</si>
  <si>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</si>
  <si>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</si>
  <si>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</si>
  <si>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の欄に入力してください。</t>
    <rPh sb="1" eb="2">
      <t>ラン</t>
    </rPh>
    <rPh sb="3" eb="5">
      <t>ニュウリョク</t>
    </rPh>
    <phoneticPr fontId="1"/>
  </si>
  <si>
    <t>年分</t>
    <rPh sb="0" eb="1">
      <t>ネン</t>
    </rPh>
    <rPh sb="1" eb="2">
      <t>ブン</t>
    </rPh>
    <phoneticPr fontId="1"/>
  </si>
  <si>
    <t>※年間発電量のうち、年間に売電した割合
（年間発電量を全て売電した場合は、「1」となります。）</t>
    <rPh sb="1" eb="3">
      <t>ネンカン</t>
    </rPh>
    <rPh sb="3" eb="5">
      <t>ハツデン</t>
    </rPh>
    <rPh sb="5" eb="6">
      <t>リョウ</t>
    </rPh>
    <rPh sb="10" eb="12">
      <t>ネンカン</t>
    </rPh>
    <rPh sb="13" eb="15">
      <t>バイデン</t>
    </rPh>
    <rPh sb="17" eb="19">
      <t>ワリアイ</t>
    </rPh>
    <rPh sb="21" eb="23">
      <t>ネンカン</t>
    </rPh>
    <rPh sb="23" eb="25">
      <t>ハツデン</t>
    </rPh>
    <rPh sb="25" eb="26">
      <t>リョウ</t>
    </rPh>
    <rPh sb="27" eb="28">
      <t>スベ</t>
    </rPh>
    <rPh sb="29" eb="31">
      <t>バイデン</t>
    </rPh>
    <rPh sb="33" eb="35">
      <t>バアイ</t>
    </rPh>
    <phoneticPr fontId="1"/>
  </si>
  <si>
    <t>　雑所得（住民税の申告が必要です。）
※０円以下の場合は申告不要です。</t>
    <rPh sb="1" eb="4">
      <t>ザツショトク</t>
    </rPh>
    <rPh sb="5" eb="8">
      <t>ジュウミンゼイ</t>
    </rPh>
    <rPh sb="9" eb="11">
      <t>シンコク</t>
    </rPh>
    <rPh sb="12" eb="14">
      <t>ヒツヨウ</t>
    </rPh>
    <rPh sb="21" eb="22">
      <t>エン</t>
    </rPh>
    <rPh sb="22" eb="24">
      <t>イカ</t>
    </rPh>
    <rPh sb="25" eb="27">
      <t>バアイ</t>
    </rPh>
    <rPh sb="28" eb="30">
      <t>シンコク</t>
    </rPh>
    <rPh sb="30" eb="32">
      <t>フヨウ</t>
    </rPh>
    <phoneticPr fontId="1"/>
  </si>
  <si>
    <t>太陽光発電等の売電収入に係る所得計算シート</t>
    <rPh sb="0" eb="3">
      <t>タイヨウコウ</t>
    </rPh>
    <rPh sb="3" eb="5">
      <t>ハツデン</t>
    </rPh>
    <rPh sb="5" eb="6">
      <t>トウ</t>
    </rPh>
    <rPh sb="7" eb="9">
      <t>バイデン</t>
    </rPh>
    <rPh sb="9" eb="11">
      <t>シュウニュウ</t>
    </rPh>
    <rPh sb="12" eb="13">
      <t>カカ</t>
    </rPh>
    <rPh sb="14" eb="16">
      <t>ショトク</t>
    </rPh>
    <rPh sb="16" eb="18">
      <t>ケイサン</t>
    </rPh>
    <phoneticPr fontId="1"/>
  </si>
  <si>
    <t>《参考》
電力会社からの明細イメージ</t>
    <rPh sb="1" eb="3">
      <t>サンコウ</t>
    </rPh>
    <rPh sb="5" eb="7">
      <t>デンリョク</t>
    </rPh>
    <rPh sb="7" eb="9">
      <t>ガイシャ</t>
    </rPh>
    <rPh sb="12" eb="14">
      <t>メイサイ</t>
    </rPh>
    <phoneticPr fontId="1"/>
  </si>
  <si>
    <t>購入・設置費用</t>
    <rPh sb="0" eb="2">
      <t>コウニュウ</t>
    </rPh>
    <rPh sb="3" eb="5">
      <t>セッチ</t>
    </rPh>
    <rPh sb="5" eb="7">
      <t>ヒヨウ</t>
    </rPh>
    <phoneticPr fontId="1"/>
  </si>
  <si>
    <t>イ</t>
  </si>
  <si>
    <t>ロ</t>
  </si>
  <si>
    <t>ハ</t>
  </si>
  <si>
    <t>ニ</t>
  </si>
  <si>
    <t>ホ</t>
  </si>
  <si>
    <t>自　己　負　担　額
（ハ－ニ）</t>
    <rPh sb="0" eb="1">
      <t>ジ</t>
    </rPh>
    <rPh sb="2" eb="3">
      <t>オノレ</t>
    </rPh>
    <rPh sb="4" eb="5">
      <t>フ</t>
    </rPh>
    <rPh sb="6" eb="7">
      <t>タン</t>
    </rPh>
    <rPh sb="8" eb="9">
      <t>ガク</t>
    </rPh>
    <phoneticPr fontId="1"/>
  </si>
  <si>
    <t>ト</t>
  </si>
  <si>
    <t>ヘ</t>
  </si>
  <si>
    <t>チ</t>
  </si>
  <si>
    <t>リ</t>
  </si>
  <si>
    <t>計
（ヘ+ト+チ）</t>
    <rPh sb="0" eb="1">
      <t>ケイ</t>
    </rPh>
    <phoneticPr fontId="1"/>
  </si>
  <si>
    <t>ヌ</t>
  </si>
  <si>
    <t>ル</t>
  </si>
  <si>
    <t>ヲ</t>
  </si>
  <si>
    <t>ワ</t>
  </si>
  <si>
    <t>カ</t>
  </si>
  <si>
    <t>ヨ</t>
  </si>
  <si>
    <t>タ</t>
  </si>
  <si>
    <t>レ</t>
  </si>
  <si>
    <t>ソ</t>
  </si>
  <si>
    <r>
      <t xml:space="preserve">売　　電　　所　　得
</t>
    </r>
    <r>
      <rPr>
        <b/>
        <sz val="12"/>
        <color theme="1"/>
        <rFont val="ＭＳ Ｐゴシック"/>
        <family val="3"/>
        <charset val="128"/>
        <scheme val="minor"/>
      </rPr>
      <t>（ヌ－レ）</t>
    </r>
    <rPh sb="0" eb="1">
      <t>バイ</t>
    </rPh>
    <rPh sb="3" eb="4">
      <t>デン</t>
    </rPh>
    <rPh sb="6" eb="7">
      <t>ショ</t>
    </rPh>
    <rPh sb="9" eb="10">
      <t>トク</t>
    </rPh>
    <phoneticPr fontId="1"/>
  </si>
  <si>
    <r>
      <t>償</t>
    </r>
    <r>
      <rPr>
        <sz val="14"/>
        <color theme="1"/>
        <rFont val="ＭＳ Ｐゴシック"/>
        <family val="3"/>
        <charset val="128"/>
        <scheme val="minor"/>
      </rPr>
      <t xml:space="preserve">  </t>
    </r>
    <r>
      <rPr>
        <sz val="14"/>
        <color theme="1"/>
        <rFont val="ＭＳ Ｐゴシック"/>
        <family val="2"/>
        <charset val="128"/>
        <scheme val="minor"/>
      </rPr>
      <t>却</t>
    </r>
    <r>
      <rPr>
        <sz val="14"/>
        <color theme="1"/>
        <rFont val="ＭＳ Ｐゴシック"/>
        <family val="3"/>
        <charset val="128"/>
        <scheme val="minor"/>
      </rPr>
      <t xml:space="preserve">  </t>
    </r>
    <r>
      <rPr>
        <sz val="14"/>
        <color theme="1"/>
        <rFont val="ＭＳ Ｐゴシック"/>
        <family val="2"/>
        <charset val="128"/>
        <scheme val="minor"/>
      </rPr>
      <t>月</t>
    </r>
    <r>
      <rPr>
        <sz val="14"/>
        <color theme="1"/>
        <rFont val="ＭＳ Ｐゴシック"/>
        <family val="3"/>
        <charset val="128"/>
        <scheme val="minor"/>
      </rPr>
      <t xml:space="preserve">  </t>
    </r>
    <r>
      <rPr>
        <sz val="14"/>
        <color theme="1"/>
        <rFont val="ＭＳ Ｐゴシック"/>
        <family val="2"/>
        <charset val="128"/>
        <scheme val="minor"/>
      </rPr>
      <t>数</t>
    </r>
    <r>
      <rPr>
        <sz val="14"/>
        <color theme="1"/>
        <rFont val="ＭＳ Ｐゴシック"/>
        <family val="3"/>
        <charset val="128"/>
        <scheme val="minor"/>
      </rPr>
      <t xml:space="preserve"> (</t>
    </r>
    <r>
      <rPr>
        <sz val="14"/>
        <color theme="1"/>
        <rFont val="ＭＳ Ｐゴシック"/>
        <family val="2"/>
        <charset val="128"/>
        <scheme val="minor"/>
      </rPr>
      <t xml:space="preserve">率)
</t>
    </r>
    <r>
      <rPr>
        <sz val="12"/>
        <color theme="1"/>
        <rFont val="ＭＳ Ｐゴシック"/>
        <family val="3"/>
        <charset val="128"/>
        <scheme val="minor"/>
      </rPr>
      <t>（ロ/12月）</t>
    </r>
    <rPh sb="0" eb="1">
      <t>ショウ</t>
    </rPh>
    <rPh sb="3" eb="4">
      <t>カエッテ</t>
    </rPh>
    <rPh sb="6" eb="7">
      <t>ガツ</t>
    </rPh>
    <rPh sb="9" eb="10">
      <t>カズ</t>
    </rPh>
    <rPh sb="12" eb="13">
      <t>リツ</t>
    </rPh>
    <rPh sb="20" eb="21">
      <t>ツキ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</si>
  <si>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減  価  償  却  費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（ホ×0.059×ワ）</t>
    </r>
    <rPh sb="0" eb="1">
      <t>ゲン</t>
    </rPh>
    <rPh sb="3" eb="4">
      <t>アタイ</t>
    </rPh>
    <rPh sb="6" eb="7">
      <t>ショウ</t>
    </rPh>
    <rPh sb="9" eb="10">
      <t>カエッテ</t>
    </rPh>
    <rPh sb="12" eb="13">
      <t>ヒ</t>
    </rPh>
    <phoneticPr fontId="1"/>
  </si>
  <si>
    <r>
      <t xml:space="preserve">小　　　　　計
</t>
    </r>
    <r>
      <rPr>
        <sz val="12"/>
        <color theme="1"/>
        <rFont val="ＭＳ Ｐゴシック"/>
        <family val="3"/>
        <charset val="128"/>
        <scheme val="minor"/>
      </rPr>
      <t>（カ＋リ）</t>
    </r>
    <rPh sb="0" eb="1">
      <t>ショウ</t>
    </rPh>
    <rPh sb="6" eb="7">
      <t>ケイ</t>
    </rPh>
    <phoneticPr fontId="1"/>
  </si>
  <si>
    <r>
      <t xml:space="preserve">売　　電　　割　　合
</t>
    </r>
    <r>
      <rPr>
        <sz val="12"/>
        <color theme="1"/>
        <rFont val="ＭＳ Ｐゴシック"/>
        <family val="3"/>
        <charset val="128"/>
        <scheme val="minor"/>
      </rPr>
      <t>（ル/ヲ）</t>
    </r>
    <rPh sb="0" eb="1">
      <t>バイ</t>
    </rPh>
    <rPh sb="3" eb="4">
      <t>デン</t>
    </rPh>
    <rPh sb="6" eb="7">
      <t>ワリ</t>
    </rPh>
    <rPh sb="9" eb="10">
      <t>ゴウ</t>
    </rPh>
    <phoneticPr fontId="1"/>
  </si>
  <si>
    <r>
      <t xml:space="preserve">必 要 経 費 合 計
</t>
    </r>
    <r>
      <rPr>
        <sz val="12"/>
        <color theme="1"/>
        <rFont val="ＭＳ Ｐゴシック"/>
        <family val="3"/>
        <charset val="128"/>
        <scheme val="minor"/>
      </rPr>
      <t>（ヨ×タ）</t>
    </r>
    <rPh sb="0" eb="1">
      <t>ヒツ</t>
    </rPh>
    <rPh sb="2" eb="3">
      <t>ヨウ</t>
    </rPh>
    <rPh sb="4" eb="5">
      <t>ヘ</t>
    </rPh>
    <rPh sb="6" eb="7">
      <t>ヒ</t>
    </rPh>
    <rPh sb="8" eb="9">
      <t>ア</t>
    </rPh>
    <rPh sb="10" eb="11">
      <t>ケイ</t>
    </rPh>
    <phoneticPr fontId="1"/>
  </si>
  <si>
    <t>※借入金の利息や維持管理にかかった経費等 ヘ～チ</t>
    <rPh sb="1" eb="3">
      <t>カリイレ</t>
    </rPh>
    <rPh sb="3" eb="4">
      <t>キン</t>
    </rPh>
    <rPh sb="5" eb="7">
      <t>リソク</t>
    </rPh>
    <rPh sb="8" eb="10">
      <t>イジ</t>
    </rPh>
    <rPh sb="10" eb="12">
      <t>カンリ</t>
    </rPh>
    <rPh sb="17" eb="19">
      <t>ケイヒ</t>
    </rPh>
    <rPh sb="19" eb="20">
      <t>トウ</t>
    </rPh>
    <phoneticPr fontId="1"/>
  </si>
  <si>
    <t>※１年間に施設を設置していた月数 ロ
（設置年が当該年以前の場合は12/12=1.0となります。）</t>
    <rPh sb="2" eb="4">
      <t>ネンカン</t>
    </rPh>
    <rPh sb="5" eb="7">
      <t>シセツ</t>
    </rPh>
    <rPh sb="8" eb="10">
      <t>セッチ</t>
    </rPh>
    <rPh sb="14" eb="16">
      <t>ツキスウ</t>
    </rPh>
    <rPh sb="20" eb="22">
      <t>セッチ</t>
    </rPh>
    <rPh sb="22" eb="23">
      <t>ネン</t>
    </rPh>
    <rPh sb="24" eb="26">
      <t>トウガイ</t>
    </rPh>
    <rPh sb="26" eb="27">
      <t>ネン</t>
    </rPh>
    <rPh sb="27" eb="29">
      <t>イゼン</t>
    </rPh>
    <rPh sb="30" eb="32">
      <t>バアイ</t>
    </rPh>
    <phoneticPr fontId="1"/>
  </si>
  <si>
    <t>※施設設置時にかかった費用 ハから、補助金等 ニを差し引いた額</t>
    <rPh sb="1" eb="3">
      <t>シセツ</t>
    </rPh>
    <rPh sb="3" eb="5">
      <t>セッチ</t>
    </rPh>
    <rPh sb="5" eb="6">
      <t>ジ</t>
    </rPh>
    <rPh sb="11" eb="13">
      <t>ヒヨウ</t>
    </rPh>
    <rPh sb="18" eb="21">
      <t>ホジョキン</t>
    </rPh>
    <rPh sb="21" eb="22">
      <t>トウ</t>
    </rPh>
    <rPh sb="25" eb="26">
      <t>サ</t>
    </rPh>
    <rPh sb="27" eb="28">
      <t>ヒ</t>
    </rPh>
    <rPh sb="30" eb="31">
      <t>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</si>
  <si>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</si>
  <si>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</si>
  <si>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※各家庭の太陽光発電の総発電量モニターで確認します。</t>
    <rPh sb="1" eb="2">
      <t>カク</t>
    </rPh>
    <rPh sb="2" eb="4">
      <t>カテイ</t>
    </rPh>
    <rPh sb="5" eb="8">
      <t>タイヨウコウ</t>
    </rPh>
    <rPh sb="8" eb="10">
      <t>ハツデン</t>
    </rPh>
    <rPh sb="11" eb="12">
      <t>ソウ</t>
    </rPh>
    <rPh sb="12" eb="14">
      <t>ハツデン</t>
    </rPh>
    <rPh sb="14" eb="15">
      <t>リョウ</t>
    </rPh>
    <rPh sb="20" eb="22">
      <t>カクニン</t>
    </rPh>
    <phoneticPr fontId="1"/>
  </si>
  <si>
    <t>平成</t>
  </si>
  <si>
    <t>令和</t>
  </si>
  <si>
    <t>令和</t>
    <rPh sb="0" eb="2">
      <t>レイワ</t>
    </rPh>
    <phoneticPr fontId="1"/>
  </si>
  <si>
    <t>元</t>
    <rPh sb="0" eb="1">
      <t>ガン</t>
    </rPh>
    <phoneticPr fontId="1"/>
  </si>
  <si>
    <t>平成
令和</t>
    <rPh sb="0" eb="2">
      <t>ヘイセイ</t>
    </rPh>
    <rPh sb="3" eb="4">
      <t>レイ</t>
    </rPh>
    <rPh sb="4" eb="5">
      <t>ワ</t>
    </rPh>
    <phoneticPr fontId="1"/>
  </si>
  <si>
    <t>リース料</t>
    <rPh sb="3" eb="4">
      <t>リョウ</t>
    </rPh>
    <phoneticPr fontId="1"/>
  </si>
  <si>
    <t>※リース契約の場合、施設設置に関する項目及び借入金利息の記入は不要です。</t>
    <rPh sb="4" eb="6">
      <t>ケイヤク</t>
    </rPh>
    <rPh sb="7" eb="9">
      <t>バアイ</t>
    </rPh>
    <rPh sb="10" eb="12">
      <t>シセツ</t>
    </rPh>
    <rPh sb="12" eb="14">
      <t>セッチ</t>
    </rPh>
    <rPh sb="15" eb="16">
      <t>カン</t>
    </rPh>
    <rPh sb="18" eb="20">
      <t>コウモク</t>
    </rPh>
    <rPh sb="20" eb="21">
      <t>オヨ</t>
    </rPh>
    <rPh sb="22" eb="24">
      <t>カリイレ</t>
    </rPh>
    <rPh sb="24" eb="25">
      <t>キン</t>
    </rPh>
    <rPh sb="25" eb="27">
      <t>リソク</t>
    </rPh>
    <rPh sb="28" eb="30">
      <t>キニュウ</t>
    </rPh>
    <rPh sb="31" eb="33">
      <t>フヨウ</t>
    </rPh>
    <phoneticPr fontId="1"/>
  </si>
  <si>
    <t>※リース契約の場合、施設設置に関する項目及び借入金利息の記入は不要です。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</si>
</sst>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4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4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0" fillId="0" borderId="9" xfId="0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38" fontId="3" fillId="0" borderId="3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2" borderId="11" xfId="1" applyFont="1" applyFill="1" applyBorder="1" applyAlignment="1" applyProtection="1">
      <alignment horizontal="right" vertical="center"/>
      <protection locked="0"/>
    </xf>
    <xf numFmtId="38" fontId="3" fillId="0" borderId="5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2" borderId="1" xfId="1" applyFont="1" applyFill="1" applyBorder="1" applyAlignment="1" applyProtection="1">
      <alignment horizontal="right" vertical="center"/>
      <protection locked="0"/>
    </xf>
    <xf numFmtId="38" fontId="3" fillId="2" borderId="10" xfId="1" applyFont="1" applyFill="1" applyBorder="1" applyAlignment="1" applyProtection="1">
      <alignment horizontal="right" vertical="center"/>
      <protection locked="0"/>
    </xf>
    <xf numFmtId="38" fontId="3" fillId="0" borderId="36" xfId="1" applyFont="1" applyFill="1" applyBorder="1" applyAlignment="1">
      <alignment horizontal="right" vertical="center"/>
    </xf>
    <xf numFmtId="38" fontId="3" fillId="0" borderId="20" xfId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center" vertical="center"/>
    </xf>
    <xf numFmtId="40" fontId="3" fillId="0" borderId="3" xfId="1" applyNumberFormat="1" applyFont="1" applyBorder="1" applyAlignment="1">
      <alignment horizontal="center" vertical="center"/>
    </xf>
    <xf numFmtId="40" fontId="3" fillId="0" borderId="11" xfId="1" applyNumberFormat="1" applyFon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52" xfId="0" applyFont="1" applyFill="1" applyBorder="1" applyAlignment="1" applyProtection="1">
      <alignment horizontal="left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0" fillId="0" borderId="0" xfId="0" applyBorder="1" applyAlignment="1">
      <alignment horizontal="left" vertical="center"/>
    </xf>
    <xf numFmtId="0" fontId="0" fillId="0" borderId="33" xfId="0" applyBorder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0" fillId="0" borderId="0" xfId="0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38" fontId="16" fillId="0" borderId="38" xfId="1" applyFont="1" applyBorder="1" applyAlignment="1">
      <alignment horizontal="right" vertical="center"/>
    </xf>
    <xf numFmtId="38" fontId="16" fillId="0" borderId="39" xfId="1" applyFont="1" applyBorder="1" applyAlignment="1">
      <alignment horizontal="right" vertical="center"/>
    </xf>
    <xf numFmtId="38" fontId="3" fillId="0" borderId="37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distributed" vertical="center" indent="1"/>
    </xf>
    <xf numFmtId="0" fontId="6" fillId="0" borderId="40" xfId="0" applyFont="1" applyBorder="1" applyAlignment="1">
      <alignment horizontal="distributed" vertical="center" indent="1"/>
    </xf>
    <xf numFmtId="0" fontId="6" fillId="0" borderId="47" xfId="0" applyFont="1" applyBorder="1" applyAlignment="1">
      <alignment horizontal="distributed" vertical="center" indent="1"/>
    </xf>
    <xf numFmtId="0" fontId="6" fillId="0" borderId="41" xfId="0" applyFont="1" applyBorder="1" applyAlignment="1">
      <alignment horizontal="distributed" vertical="center" indent="1"/>
    </xf>
    <xf numFmtId="0" fontId="6" fillId="0" borderId="47" xfId="0" applyFont="1" applyBorder="1" applyAlignment="1" applyProtection="1">
      <alignment horizontal="distributed" vertical="center" indent="1"/>
      <protection locked="0"/>
    </xf>
    <xf numFmtId="0" fontId="6" fillId="0" borderId="41" xfId="0" applyFont="1" applyBorder="1" applyAlignment="1" applyProtection="1">
      <alignment horizontal="distributed" vertical="center" indent="1"/>
      <protection locked="0"/>
    </xf>
    <xf numFmtId="0" fontId="6" fillId="0" borderId="46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6" fillId="0" borderId="47" xfId="0" applyFont="1" applyBorder="1" applyAlignment="1">
      <alignment horizontal="distributed" vertical="center"/>
    </xf>
    <xf numFmtId="0" fontId="6" fillId="0" borderId="41" xfId="0" applyFont="1" applyBorder="1" applyAlignment="1">
      <alignment horizontal="distributed" vertical="center"/>
    </xf>
    <xf numFmtId="0" fontId="6" fillId="0" borderId="48" xfId="0" applyFont="1" applyBorder="1" applyAlignment="1">
      <alignment horizontal="distributed" vertical="center"/>
    </xf>
    <xf numFmtId="0" fontId="6" fillId="0" borderId="42" xfId="0" applyFont="1" applyBorder="1" applyAlignment="1">
      <alignment horizontal="distributed" vertical="center"/>
    </xf>
    <xf numFmtId="0" fontId="3" fillId="0" borderId="4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distributed" vertical="center" wrapText="1"/>
    </xf>
    <xf numFmtId="0" fontId="3" fillId="0" borderId="40" xfId="0" applyFont="1" applyBorder="1" applyAlignment="1">
      <alignment horizontal="distributed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2" borderId="5" xfId="1" applyFont="1" applyFill="1" applyBorder="1" applyAlignment="1" applyProtection="1">
      <alignment horizontal="right" vertical="center"/>
      <protection locked="0"/>
    </xf>
    <xf numFmtId="38" fontId="3" fillId="2" borderId="12" xfId="1" applyFont="1" applyFill="1" applyBorder="1" applyAlignment="1" applyProtection="1">
      <alignment horizontal="right" vertical="center"/>
      <protection locked="0"/>
    </xf>
    <xf numFmtId="38" fontId="3" fillId="0" borderId="34" xfId="1" applyFont="1" applyFill="1" applyBorder="1" applyAlignment="1">
      <alignment horizontal="right" vertical="center"/>
    </xf>
    <xf numFmtId="38" fontId="3" fillId="0" borderId="35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46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38" fontId="13" fillId="0" borderId="3" xfId="1" applyFont="1" applyFill="1" applyBorder="1" applyAlignment="1">
      <alignment horizontal="center" vertical="center"/>
    </xf>
    <xf numFmtId="38" fontId="13" fillId="0" borderId="11" xfId="1" applyFont="1" applyFill="1" applyBorder="1" applyAlignment="1">
      <alignment horizontal="center" vertical="center"/>
    </xf>
    <xf numFmtId="38" fontId="14" fillId="0" borderId="3" xfId="1" applyFont="1" applyFill="1" applyBorder="1" applyAlignment="1">
      <alignment horizontal="right" vertical="center"/>
    </xf>
    <xf numFmtId="38" fontId="14" fillId="0" borderId="11" xfId="1" applyFont="1" applyFill="1" applyBorder="1" applyAlignment="1">
      <alignment horizontal="right" vertical="center"/>
    </xf>
    <xf numFmtId="38" fontId="14" fillId="0" borderId="5" xfId="1" applyFont="1" applyFill="1" applyBorder="1" applyAlignment="1">
      <alignment horizontal="right" vertical="center"/>
    </xf>
    <xf numFmtId="38" fontId="14" fillId="0" borderId="12" xfId="1" applyFont="1" applyFill="1" applyBorder="1" applyAlignment="1">
      <alignment horizontal="right" vertical="center"/>
    </xf>
    <xf numFmtId="0" fontId="0" fillId="0" borderId="33" xfId="0" applyBorder="1" applyAlignment="1">
      <alignment vertical="center" wrapText="1"/>
    </xf>
    <xf numFmtId="0" fontId="0" fillId="0" borderId="0" xfId="0" applyAlignment="1">
      <alignment vertical="center" wrapText="1"/>
    </xf>
    <xf numFmtId="38" fontId="14" fillId="0" borderId="1" xfId="1" applyFont="1" applyFill="1" applyBorder="1" applyAlignment="1">
      <alignment horizontal="right" vertical="center"/>
    </xf>
    <xf numFmtId="38" fontId="14" fillId="0" borderId="10" xfId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6" fillId="0" borderId="47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38" fontId="13" fillId="0" borderId="1" xfId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3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38" fontId="13" fillId="0" borderId="5" xfId="1" applyFont="1" applyFill="1" applyBorder="1" applyAlignment="1">
      <alignment horizontal="right" vertical="center"/>
    </xf>
    <xf numFmtId="38" fontId="13" fillId="0" borderId="12" xfId="1" applyFont="1" applyFill="1" applyBorder="1" applyAlignment="1">
      <alignment horizontal="right" vertical="center"/>
    </xf>
    <xf numFmtId="38" fontId="13" fillId="0" borderId="38" xfId="1" applyFont="1" applyBorder="1" applyAlignment="1">
      <alignment horizontal="right" vertical="center"/>
    </xf>
    <xf numFmtId="38" fontId="13" fillId="0" borderId="39" xfId="1" applyFont="1" applyBorder="1" applyAlignment="1">
      <alignment horizontal="right" vertical="center"/>
    </xf>
    <xf numFmtId="40" fontId="13" fillId="0" borderId="3" xfId="1" applyNumberFormat="1" applyFont="1" applyBorder="1" applyAlignment="1">
      <alignment horizontal="center" vertical="center"/>
    </xf>
    <xf numFmtId="40" fontId="13" fillId="0" borderId="11" xfId="1" applyNumberFormat="1" applyFont="1" applyBorder="1" applyAlignment="1">
      <alignment horizontal="center" vertical="center"/>
    </xf>
    <xf numFmtId="38" fontId="13" fillId="0" borderId="5" xfId="1" applyFont="1" applyBorder="1" applyAlignment="1">
      <alignment horizontal="right" vertical="center"/>
    </xf>
    <xf numFmtId="38" fontId="13" fillId="0" borderId="12" xfId="1" applyFont="1" applyBorder="1" applyAlignment="1">
      <alignment horizontal="right" vertical="center"/>
    </xf>
    <xf numFmtId="38" fontId="13" fillId="0" borderId="1" xfId="1" applyFont="1" applyBorder="1" applyAlignment="1">
      <alignment horizontal="right" vertical="center"/>
    </xf>
    <xf numFmtId="38" fontId="13" fillId="0" borderId="10" xfId="1" applyFont="1" applyBorder="1" applyAlignment="1">
      <alignment horizontal="right" vertical="center"/>
    </xf>
    <xf numFmtId="38" fontId="13" fillId="0" borderId="3" xfId="1" applyFont="1" applyBorder="1" applyAlignment="1">
      <alignment horizontal="right" vertical="center"/>
    </xf>
    <xf numFmtId="38" fontId="13" fillId="0" borderId="11" xfId="1" applyFont="1" applyBorder="1" applyAlignment="1">
      <alignment horizontal="right" vertical="center"/>
    </xf>
    <xf numFmtId="38" fontId="13" fillId="0" borderId="37" xfId="1" applyFont="1" applyBorder="1" applyAlignment="1">
      <alignment horizontal="right" vertical="center"/>
    </xf>
    <xf numFmtId="38" fontId="13" fillId="0" borderId="23" xfId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8" fontId="13" fillId="0" borderId="34" xfId="1" applyFont="1" applyFill="1" applyBorder="1" applyAlignment="1">
      <alignment horizontal="right" vertical="center"/>
    </xf>
    <xf numFmtId="38" fontId="13" fillId="0" borderId="35" xfId="1" applyFont="1" applyFill="1" applyBorder="1" applyAlignment="1">
      <alignment horizontal="right" vertical="center"/>
    </xf>
    <xf numFmtId="38" fontId="13" fillId="0" borderId="36" xfId="1" applyFont="1" applyFill="1" applyBorder="1" applyAlignment="1">
      <alignment horizontal="right" vertical="center"/>
    </xf>
    <xf numFmtId="38" fontId="13" fillId="0" borderId="2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30</xdr:row>
      <xdr:rowOff>95250</xdr:rowOff>
    </xdr:from>
    <xdr:to>
      <xdr:col>11</xdr:col>
      <xdr:colOff>390525</xdr:colOff>
      <xdr:row>30</xdr:row>
      <xdr:rowOff>342900</xdr:rowOff>
    </xdr:to>
    <xdr:sp macro="" textlink="">
      <xdr:nvSpPr>
        <xdr:cNvPr id="2" name="左矢印 1"/>
        <xdr:cNvSpPr/>
      </xdr:nvSpPr>
      <xdr:spPr>
        <a:xfrm>
          <a:off x="4638675" y="110585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30</xdr:row>
      <xdr:rowOff>95250</xdr:rowOff>
    </xdr:from>
    <xdr:to>
      <xdr:col>11</xdr:col>
      <xdr:colOff>390525</xdr:colOff>
      <xdr:row>30</xdr:row>
      <xdr:rowOff>342900</xdr:rowOff>
    </xdr:to>
    <xdr:sp macro="" textlink="">
      <xdr:nvSpPr>
        <xdr:cNvPr id="3" name="左矢印 2"/>
        <xdr:cNvSpPr/>
      </xdr:nvSpPr>
      <xdr:spPr>
        <a:xfrm>
          <a:off x="4638675" y="110585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30</xdr:row>
      <xdr:rowOff>95250</xdr:rowOff>
    </xdr:from>
    <xdr:to>
      <xdr:col>11</xdr:col>
      <xdr:colOff>390525</xdr:colOff>
      <xdr:row>30</xdr:row>
      <xdr:rowOff>342900</xdr:rowOff>
    </xdr:to>
    <xdr:sp macro="" textlink="">
      <xdr:nvSpPr>
        <xdr:cNvPr id="4" name="左矢印 3"/>
        <xdr:cNvSpPr/>
      </xdr:nvSpPr>
      <xdr:spPr>
        <a:xfrm>
          <a:off x="4638675" y="110585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38100</xdr:colOff>
      <xdr:row>11</xdr:row>
      <xdr:rowOff>47623</xdr:rowOff>
    </xdr:from>
    <xdr:to>
      <xdr:col>17</xdr:col>
      <xdr:colOff>1344</xdr:colOff>
      <xdr:row>14</xdr:row>
      <xdr:rowOff>295274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3371848"/>
          <a:ext cx="4666689" cy="161925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247650</xdr:colOff>
      <xdr:row>12</xdr:row>
      <xdr:rowOff>219075</xdr:rowOff>
    </xdr:from>
    <xdr:to>
      <xdr:col>12</xdr:col>
      <xdr:colOff>571500</xdr:colOff>
      <xdr:row>12</xdr:row>
      <xdr:rowOff>333375</xdr:rowOff>
    </xdr:to>
    <xdr:sp macro="" textlink="">
      <xdr:nvSpPr>
        <xdr:cNvPr id="6" name="正方形/長方形 5"/>
        <xdr:cNvSpPr/>
      </xdr:nvSpPr>
      <xdr:spPr>
        <a:xfrm>
          <a:off x="4667250" y="4000500"/>
          <a:ext cx="1895475" cy="114300"/>
        </a:xfrm>
        <a:prstGeom prst="rect">
          <a:avLst/>
        </a:prstGeom>
        <a:solidFill>
          <a:srgbClr val="FF0000">
            <a:alpha val="10000"/>
          </a:srgb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247650</xdr:colOff>
      <xdr:row>12</xdr:row>
      <xdr:rowOff>342900</xdr:rowOff>
    </xdr:from>
    <xdr:to>
      <xdr:col>12</xdr:col>
      <xdr:colOff>571500</xdr:colOff>
      <xdr:row>13</xdr:row>
      <xdr:rowOff>9525</xdr:rowOff>
    </xdr:to>
    <xdr:sp macro="" textlink="">
      <xdr:nvSpPr>
        <xdr:cNvPr id="7" name="正方形/長方形 6"/>
        <xdr:cNvSpPr/>
      </xdr:nvSpPr>
      <xdr:spPr>
        <a:xfrm>
          <a:off x="4667250" y="4124325"/>
          <a:ext cx="1895475" cy="123825"/>
        </a:xfrm>
        <a:prstGeom prst="rect">
          <a:avLst/>
        </a:prstGeom>
        <a:solidFill>
          <a:srgbClr val="FF0000">
            <a:alpha val="10000"/>
          </a:srgb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142875</xdr:colOff>
      <xdr:row>12</xdr:row>
      <xdr:rowOff>276225</xdr:rowOff>
    </xdr:from>
    <xdr:to>
      <xdr:col>11</xdr:col>
      <xdr:colOff>142878</xdr:colOff>
      <xdr:row>15</xdr:row>
      <xdr:rowOff>247650</xdr:rowOff>
    </xdr:to>
    <xdr:cxnSp macro="">
      <xdr:nvCxnSpPr>
        <xdr:cNvPr id="9" name="直線矢印コネクタ 8"/>
        <xdr:cNvCxnSpPr/>
      </xdr:nvCxnSpPr>
      <xdr:spPr>
        <a:xfrm>
          <a:off x="4562475" y="4057650"/>
          <a:ext cx="3" cy="1343025"/>
        </a:xfrm>
        <a:prstGeom prst="straightConnector1">
          <a:avLst/>
        </a:prstGeom>
        <a:ln w="127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12</xdr:row>
      <xdr:rowOff>276225</xdr:rowOff>
    </xdr:from>
    <xdr:to>
      <xdr:col>11</xdr:col>
      <xdr:colOff>247650</xdr:colOff>
      <xdr:row>12</xdr:row>
      <xdr:rowOff>276225</xdr:rowOff>
    </xdr:to>
    <xdr:cxnSp macro="">
      <xdr:nvCxnSpPr>
        <xdr:cNvPr id="12" name="直線コネクタ 11"/>
        <xdr:cNvCxnSpPr>
          <a:endCxn id="6" idx="1"/>
        </xdr:cNvCxnSpPr>
      </xdr:nvCxnSpPr>
      <xdr:spPr>
        <a:xfrm>
          <a:off x="4562475" y="4057650"/>
          <a:ext cx="1047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419101</xdr:colOff>
      <xdr:row>15</xdr:row>
      <xdr:rowOff>247650</xdr:rowOff>
    </xdr:from>
    <xdr:to>
      <xdr:col>11</xdr:col>
      <xdr:colOff>142875</xdr:colOff>
      <xdr:row>15</xdr:row>
      <xdr:rowOff>247650</xdr:rowOff>
    </xdr:to>
    <xdr:cxnSp macro="">
      <xdr:nvCxnSpPr>
        <xdr:cNvPr id="15" name="直線矢印コネクタ 14"/>
        <xdr:cNvCxnSpPr/>
      </xdr:nvCxnSpPr>
      <xdr:spPr>
        <a:xfrm flipH="1">
          <a:off x="4562476" y="5400675"/>
          <a:ext cx="152399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12</xdr:row>
      <xdr:rowOff>400050</xdr:rowOff>
    </xdr:from>
    <xdr:to>
      <xdr:col>11</xdr:col>
      <xdr:colOff>257175</xdr:colOff>
      <xdr:row>14</xdr:row>
      <xdr:rowOff>219075</xdr:rowOff>
    </xdr:to>
    <xdr:sp macro="" textlink="">
      <xdr:nvSpPr>
        <xdr:cNvPr id="31" name="フリーフォーム 30"/>
        <xdr:cNvSpPr/>
      </xdr:nvSpPr>
      <xdr:spPr>
        <a:xfrm>
          <a:off x="4438650" y="4181475"/>
          <a:ext cx="238125" cy="733425"/>
        </a:xfrm>
        <a:custGeom>
          <a:avLst/>
          <a:gdLst>
            <a:gd name="connsiteX0" fmla="*/ 238125 w 238125"/>
            <a:gd name="connsiteY0" fmla="*/ 0 h 733425"/>
            <a:gd name="connsiteX1" fmla="*/ 47625 w 238125"/>
            <a:gd name="connsiteY1" fmla="*/ 190500 h 733425"/>
            <a:gd name="connsiteX2" fmla="*/ 200025 w 238125"/>
            <a:gd name="connsiteY2" fmla="*/ 466725 h 733425"/>
            <a:gd name="connsiteX3" fmla="*/ 0 w 238125"/>
            <a:gd name="connsiteY3" fmla="*/ 733425 h 733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38125" h="733425">
              <a:moveTo>
                <a:pt x="238125" y="0"/>
              </a:moveTo>
              <a:cubicBezTo>
                <a:pt x="146050" y="56356"/>
                <a:pt x="53975" y="112713"/>
                <a:pt x="47625" y="190500"/>
              </a:cubicBezTo>
              <a:cubicBezTo>
                <a:pt x="41275" y="268287"/>
                <a:pt x="207962" y="376238"/>
                <a:pt x="200025" y="466725"/>
              </a:cubicBezTo>
              <a:cubicBezTo>
                <a:pt x="192087" y="557213"/>
                <a:pt x="96043" y="645319"/>
                <a:pt x="0" y="733425"/>
              </a:cubicBezTo>
            </a:path>
          </a:pathLst>
        </a:custGeom>
        <a:noFill/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30</xdr:row>
      <xdr:rowOff>95250</xdr:rowOff>
    </xdr:from>
    <xdr:to>
      <xdr:col>11</xdr:col>
      <xdr:colOff>390525</xdr:colOff>
      <xdr:row>30</xdr:row>
      <xdr:rowOff>342900</xdr:rowOff>
    </xdr:to>
    <xdr:sp macro="" textlink="">
      <xdr:nvSpPr>
        <xdr:cNvPr id="13" name="左矢印 12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30</xdr:row>
      <xdr:rowOff>95250</xdr:rowOff>
    </xdr:from>
    <xdr:to>
      <xdr:col>11</xdr:col>
      <xdr:colOff>390525</xdr:colOff>
      <xdr:row>30</xdr:row>
      <xdr:rowOff>342900</xdr:rowOff>
    </xdr:to>
    <xdr:sp macro="" textlink="">
      <xdr:nvSpPr>
        <xdr:cNvPr id="14" name="左矢印 13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30</xdr:row>
      <xdr:rowOff>95250</xdr:rowOff>
    </xdr:from>
    <xdr:to>
      <xdr:col>11</xdr:col>
      <xdr:colOff>390525</xdr:colOff>
      <xdr:row>30</xdr:row>
      <xdr:rowOff>342900</xdr:rowOff>
    </xdr:to>
    <xdr:sp macro="" textlink="">
      <xdr:nvSpPr>
        <xdr:cNvPr id="16" name="左矢印 15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30</xdr:row>
      <xdr:rowOff>95250</xdr:rowOff>
    </xdr:from>
    <xdr:to>
      <xdr:col>11</xdr:col>
      <xdr:colOff>390525</xdr:colOff>
      <xdr:row>30</xdr:row>
      <xdr:rowOff>342900</xdr:rowOff>
    </xdr:to>
    <xdr:sp macro="" textlink="">
      <xdr:nvSpPr>
        <xdr:cNvPr id="17" name="左矢印 16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30</xdr:row>
      <xdr:rowOff>95250</xdr:rowOff>
    </xdr:from>
    <xdr:to>
      <xdr:col>11</xdr:col>
      <xdr:colOff>390525</xdr:colOff>
      <xdr:row>30</xdr:row>
      <xdr:rowOff>342900</xdr:rowOff>
    </xdr:to>
    <xdr:sp macro="" textlink="">
      <xdr:nvSpPr>
        <xdr:cNvPr id="18" name="左矢印 17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238125</xdr:colOff>
      <xdr:row>0</xdr:row>
      <xdr:rowOff>95250</xdr:rowOff>
    </xdr:from>
    <xdr:to>
      <xdr:col>17</xdr:col>
      <xdr:colOff>304800</xdr:colOff>
      <xdr:row>33</xdr:row>
      <xdr:rowOff>142875</xdr:rowOff>
    </xdr:to>
    <xdr:sp macro="" textlink="">
      <xdr:nvSpPr>
        <xdr:cNvPr id="8" name="角丸四角形 7"/>
        <xdr:cNvSpPr/>
      </xdr:nvSpPr>
      <xdr:spPr>
        <a:xfrm>
          <a:off x="238125" y="95250"/>
          <a:ext cx="9696450" cy="12687300"/>
        </a:xfrm>
        <a:prstGeom prst="roundRect">
          <a:avLst>
            <a:gd name="adj" fmla="val 8071"/>
          </a:avLst>
        </a:prstGeom>
        <a:noFill/>
        <a:ln w="571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2" name="左矢印 1"/>
        <xdr:cNvSpPr/>
      </xdr:nvSpPr>
      <xdr:spPr>
        <a:xfrm>
          <a:off x="4638675" y="110585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3" name="左矢印 2"/>
        <xdr:cNvSpPr/>
      </xdr:nvSpPr>
      <xdr:spPr>
        <a:xfrm>
          <a:off x="4486275" y="110585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4" name="左矢印 3"/>
        <xdr:cNvSpPr/>
      </xdr:nvSpPr>
      <xdr:spPr>
        <a:xfrm>
          <a:off x="4486275" y="110585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5" name="左矢印 4"/>
        <xdr:cNvSpPr/>
      </xdr:nvSpPr>
      <xdr:spPr>
        <a:xfrm>
          <a:off x="4486275" y="110585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6" name="左矢印 5"/>
        <xdr:cNvSpPr/>
      </xdr:nvSpPr>
      <xdr:spPr>
        <a:xfrm>
          <a:off x="4486275" y="110585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7" name="左矢印 6"/>
        <xdr:cNvSpPr/>
      </xdr:nvSpPr>
      <xdr:spPr>
        <a:xfrm>
          <a:off x="4486275" y="110585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38100</xdr:colOff>
      <xdr:row>11</xdr:row>
      <xdr:rowOff>47623</xdr:rowOff>
    </xdr:from>
    <xdr:to>
      <xdr:col>16</xdr:col>
      <xdr:colOff>1344</xdr:colOff>
      <xdr:row>14</xdr:row>
      <xdr:rowOff>295274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3371848"/>
          <a:ext cx="4666689" cy="161925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10</xdr:col>
      <xdr:colOff>247650</xdr:colOff>
      <xdr:row>12</xdr:row>
      <xdr:rowOff>219075</xdr:rowOff>
    </xdr:from>
    <xdr:to>
      <xdr:col>11</xdr:col>
      <xdr:colOff>571500</xdr:colOff>
      <xdr:row>12</xdr:row>
      <xdr:rowOff>333375</xdr:rowOff>
    </xdr:to>
    <xdr:sp macro="" textlink="">
      <xdr:nvSpPr>
        <xdr:cNvPr id="9" name="正方形/長方形 8"/>
        <xdr:cNvSpPr/>
      </xdr:nvSpPr>
      <xdr:spPr>
        <a:xfrm>
          <a:off x="4667250" y="4000500"/>
          <a:ext cx="1895475" cy="114300"/>
        </a:xfrm>
        <a:prstGeom prst="rect">
          <a:avLst/>
        </a:prstGeom>
        <a:solidFill>
          <a:srgbClr val="FF0000">
            <a:alpha val="10000"/>
          </a:srgb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247650</xdr:colOff>
      <xdr:row>12</xdr:row>
      <xdr:rowOff>342900</xdr:rowOff>
    </xdr:from>
    <xdr:to>
      <xdr:col>11</xdr:col>
      <xdr:colOff>571500</xdr:colOff>
      <xdr:row>13</xdr:row>
      <xdr:rowOff>9525</xdr:rowOff>
    </xdr:to>
    <xdr:sp macro="" textlink="">
      <xdr:nvSpPr>
        <xdr:cNvPr id="10" name="正方形/長方形 9"/>
        <xdr:cNvSpPr/>
      </xdr:nvSpPr>
      <xdr:spPr>
        <a:xfrm>
          <a:off x="4667250" y="4124325"/>
          <a:ext cx="1895475" cy="123825"/>
        </a:xfrm>
        <a:prstGeom prst="rect">
          <a:avLst/>
        </a:prstGeom>
        <a:solidFill>
          <a:srgbClr val="FF0000">
            <a:alpha val="10000"/>
          </a:srgb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142875</xdr:colOff>
      <xdr:row>12</xdr:row>
      <xdr:rowOff>276225</xdr:rowOff>
    </xdr:from>
    <xdr:to>
      <xdr:col>10</xdr:col>
      <xdr:colOff>142878</xdr:colOff>
      <xdr:row>15</xdr:row>
      <xdr:rowOff>247650</xdr:rowOff>
    </xdr:to>
    <xdr:cxnSp macro="">
      <xdr:nvCxnSpPr>
        <xdr:cNvPr id="11" name="直線矢印コネクタ 10"/>
        <xdr:cNvCxnSpPr/>
      </xdr:nvCxnSpPr>
      <xdr:spPr>
        <a:xfrm>
          <a:off x="4562475" y="4057650"/>
          <a:ext cx="3" cy="1343025"/>
        </a:xfrm>
        <a:prstGeom prst="straightConnector1">
          <a:avLst/>
        </a:prstGeom>
        <a:ln w="127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142875</xdr:colOff>
      <xdr:row>12</xdr:row>
      <xdr:rowOff>276225</xdr:rowOff>
    </xdr:from>
    <xdr:to>
      <xdr:col>10</xdr:col>
      <xdr:colOff>247650</xdr:colOff>
      <xdr:row>12</xdr:row>
      <xdr:rowOff>276225</xdr:rowOff>
    </xdr:to>
    <xdr:cxnSp macro="">
      <xdr:nvCxnSpPr>
        <xdr:cNvPr id="12" name="直線コネクタ 11"/>
        <xdr:cNvCxnSpPr>
          <a:endCxn id="9" idx="1"/>
        </xdr:cNvCxnSpPr>
      </xdr:nvCxnSpPr>
      <xdr:spPr>
        <a:xfrm>
          <a:off x="4562475" y="4057650"/>
          <a:ext cx="1047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419101</xdr:colOff>
      <xdr:row>15</xdr:row>
      <xdr:rowOff>247650</xdr:rowOff>
    </xdr:from>
    <xdr:to>
      <xdr:col>10</xdr:col>
      <xdr:colOff>142875</xdr:colOff>
      <xdr:row>15</xdr:row>
      <xdr:rowOff>247650</xdr:rowOff>
    </xdr:to>
    <xdr:cxnSp macro="">
      <xdr:nvCxnSpPr>
        <xdr:cNvPr id="13" name="直線矢印コネクタ 12"/>
        <xdr:cNvCxnSpPr/>
      </xdr:nvCxnSpPr>
      <xdr:spPr>
        <a:xfrm flipH="1">
          <a:off x="4410076" y="5400675"/>
          <a:ext cx="152399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12</xdr:row>
      <xdr:rowOff>400050</xdr:rowOff>
    </xdr:from>
    <xdr:to>
      <xdr:col>10</xdr:col>
      <xdr:colOff>257175</xdr:colOff>
      <xdr:row>14</xdr:row>
      <xdr:rowOff>219075</xdr:rowOff>
    </xdr:to>
    <xdr:sp macro="" textlink="">
      <xdr:nvSpPr>
        <xdr:cNvPr id="14" name="フリーフォーム 13"/>
        <xdr:cNvSpPr/>
      </xdr:nvSpPr>
      <xdr:spPr>
        <a:xfrm>
          <a:off x="4438650" y="4181475"/>
          <a:ext cx="238125" cy="733425"/>
        </a:xfrm>
        <a:custGeom>
          <a:avLst/>
          <a:gdLst>
            <a:gd name="connsiteX0" fmla="*/ 238125 w 238125"/>
            <a:gd name="connsiteY0" fmla="*/ 0 h 733425"/>
            <a:gd name="connsiteX1" fmla="*/ 47625 w 238125"/>
            <a:gd name="connsiteY1" fmla="*/ 190500 h 733425"/>
            <a:gd name="connsiteX2" fmla="*/ 200025 w 238125"/>
            <a:gd name="connsiteY2" fmla="*/ 466725 h 733425"/>
            <a:gd name="connsiteX3" fmla="*/ 0 w 238125"/>
            <a:gd name="connsiteY3" fmla="*/ 733425 h 733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38125" h="733425">
              <a:moveTo>
                <a:pt x="238125" y="0"/>
              </a:moveTo>
              <a:cubicBezTo>
                <a:pt x="146050" y="56356"/>
                <a:pt x="53975" y="112713"/>
                <a:pt x="47625" y="190500"/>
              </a:cubicBezTo>
              <a:cubicBezTo>
                <a:pt x="41275" y="268287"/>
                <a:pt x="207962" y="376238"/>
                <a:pt x="200025" y="466725"/>
              </a:cubicBezTo>
              <a:cubicBezTo>
                <a:pt x="192087" y="557213"/>
                <a:pt x="96043" y="645319"/>
                <a:pt x="0" y="733425"/>
              </a:cubicBezTo>
            </a:path>
          </a:pathLst>
        </a:custGeom>
        <a:noFill/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133350</xdr:colOff>
      <xdr:row>0</xdr:row>
      <xdr:rowOff>85725</xdr:rowOff>
    </xdr:from>
    <xdr:to>
      <xdr:col>3</xdr:col>
      <xdr:colOff>733425</xdr:colOff>
      <xdr:row>0</xdr:row>
      <xdr:rowOff>476250</xdr:rowOff>
    </xdr:to>
    <xdr:sp macro="" textlink="">
      <xdr:nvSpPr>
        <xdr:cNvPr id="15" name="角丸四角形 14"/>
        <xdr:cNvSpPr/>
      </xdr:nvSpPr>
      <xdr:spPr>
        <a:xfrm>
          <a:off x="257175" y="85725"/>
          <a:ext cx="1457325" cy="390525"/>
        </a:xfrm>
        <a:prstGeom prst="roundRect">
          <a:avLst/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記　入　例</a:t>
          </a:r>
          <a:endParaRPr kumimoji="1" lang="en-US" altLang="ja-JP" sz="1600" b="1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21" name="左矢印 20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22" name="左矢印 21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23" name="左矢印 22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24" name="左矢印 23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30</xdr:row>
      <xdr:rowOff>95250</xdr:rowOff>
    </xdr:from>
    <xdr:to>
      <xdr:col>10</xdr:col>
      <xdr:colOff>390525</xdr:colOff>
      <xdr:row>30</xdr:row>
      <xdr:rowOff>342900</xdr:rowOff>
    </xdr:to>
    <xdr:sp macro="" textlink="">
      <xdr:nvSpPr>
        <xdr:cNvPr id="25" name="左矢印 24"/>
        <xdr:cNvSpPr/>
      </xdr:nvSpPr>
      <xdr:spPr>
        <a:xfrm>
          <a:off x="4895850" y="11982450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31</xdr:row>
      <xdr:rowOff>95250</xdr:rowOff>
    </xdr:from>
    <xdr:to>
      <xdr:col>11</xdr:col>
      <xdr:colOff>390525</xdr:colOff>
      <xdr:row>31</xdr:row>
      <xdr:rowOff>342900</xdr:rowOff>
    </xdr:to>
    <xdr:sp macro="" textlink="">
      <xdr:nvSpPr>
        <xdr:cNvPr id="2" name="左矢印 1"/>
        <xdr:cNvSpPr/>
      </xdr:nvSpPr>
      <xdr:spPr>
        <a:xfrm>
          <a:off x="4953000" y="119348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31</xdr:row>
      <xdr:rowOff>95250</xdr:rowOff>
    </xdr:from>
    <xdr:to>
      <xdr:col>11</xdr:col>
      <xdr:colOff>390525</xdr:colOff>
      <xdr:row>31</xdr:row>
      <xdr:rowOff>342900</xdr:rowOff>
    </xdr:to>
    <xdr:sp macro="" textlink="">
      <xdr:nvSpPr>
        <xdr:cNvPr id="3" name="左矢印 2"/>
        <xdr:cNvSpPr/>
      </xdr:nvSpPr>
      <xdr:spPr>
        <a:xfrm>
          <a:off x="4953000" y="119348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31</xdr:row>
      <xdr:rowOff>95250</xdr:rowOff>
    </xdr:from>
    <xdr:to>
      <xdr:col>11</xdr:col>
      <xdr:colOff>390525</xdr:colOff>
      <xdr:row>31</xdr:row>
      <xdr:rowOff>342900</xdr:rowOff>
    </xdr:to>
    <xdr:sp macro="" textlink="">
      <xdr:nvSpPr>
        <xdr:cNvPr id="4" name="左矢印 3"/>
        <xdr:cNvSpPr/>
      </xdr:nvSpPr>
      <xdr:spPr>
        <a:xfrm>
          <a:off x="4953000" y="119348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38100</xdr:colOff>
      <xdr:row>12</xdr:row>
      <xdr:rowOff>47623</xdr:rowOff>
    </xdr:from>
    <xdr:to>
      <xdr:col>17</xdr:col>
      <xdr:colOff>1344</xdr:colOff>
      <xdr:row>15</xdr:row>
      <xdr:rowOff>295274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4248148"/>
          <a:ext cx="4706694" cy="161925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247650</xdr:colOff>
      <xdr:row>13</xdr:row>
      <xdr:rowOff>219075</xdr:rowOff>
    </xdr:from>
    <xdr:to>
      <xdr:col>12</xdr:col>
      <xdr:colOff>571500</xdr:colOff>
      <xdr:row>13</xdr:row>
      <xdr:rowOff>333375</xdr:rowOff>
    </xdr:to>
    <xdr:sp macro="" textlink="">
      <xdr:nvSpPr>
        <xdr:cNvPr id="6" name="正方形/長方形 5"/>
        <xdr:cNvSpPr/>
      </xdr:nvSpPr>
      <xdr:spPr>
        <a:xfrm>
          <a:off x="5133975" y="4876800"/>
          <a:ext cx="1895475" cy="114300"/>
        </a:xfrm>
        <a:prstGeom prst="rect">
          <a:avLst/>
        </a:prstGeom>
        <a:solidFill>
          <a:srgbClr val="FF0000">
            <a:alpha val="10000"/>
          </a:srgb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247650</xdr:colOff>
      <xdr:row>13</xdr:row>
      <xdr:rowOff>342900</xdr:rowOff>
    </xdr:from>
    <xdr:to>
      <xdr:col>12</xdr:col>
      <xdr:colOff>571500</xdr:colOff>
      <xdr:row>14</xdr:row>
      <xdr:rowOff>9525</xdr:rowOff>
    </xdr:to>
    <xdr:sp macro="" textlink="">
      <xdr:nvSpPr>
        <xdr:cNvPr id="7" name="正方形/長方形 6"/>
        <xdr:cNvSpPr/>
      </xdr:nvSpPr>
      <xdr:spPr>
        <a:xfrm>
          <a:off x="5133975" y="5000625"/>
          <a:ext cx="1895475" cy="123825"/>
        </a:xfrm>
        <a:prstGeom prst="rect">
          <a:avLst/>
        </a:prstGeom>
        <a:solidFill>
          <a:srgbClr val="FF0000">
            <a:alpha val="10000"/>
          </a:srgb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142875</xdr:colOff>
      <xdr:row>13</xdr:row>
      <xdr:rowOff>276225</xdr:rowOff>
    </xdr:from>
    <xdr:to>
      <xdr:col>11</xdr:col>
      <xdr:colOff>142878</xdr:colOff>
      <xdr:row>16</xdr:row>
      <xdr:rowOff>247650</xdr:rowOff>
    </xdr:to>
    <xdr:cxnSp macro="">
      <xdr:nvCxnSpPr>
        <xdr:cNvPr id="8" name="直線矢印コネクタ 7"/>
        <xdr:cNvCxnSpPr/>
      </xdr:nvCxnSpPr>
      <xdr:spPr>
        <a:xfrm>
          <a:off x="5029200" y="4933950"/>
          <a:ext cx="3" cy="1343025"/>
        </a:xfrm>
        <a:prstGeom prst="straightConnector1">
          <a:avLst/>
        </a:prstGeom>
        <a:ln w="127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13</xdr:row>
      <xdr:rowOff>276225</xdr:rowOff>
    </xdr:from>
    <xdr:to>
      <xdr:col>11</xdr:col>
      <xdr:colOff>247650</xdr:colOff>
      <xdr:row>13</xdr:row>
      <xdr:rowOff>276225</xdr:rowOff>
    </xdr:to>
    <xdr:cxnSp macro="">
      <xdr:nvCxnSpPr>
        <xdr:cNvPr id="9" name="直線コネクタ 8"/>
        <xdr:cNvCxnSpPr>
          <a:endCxn id="6" idx="1"/>
        </xdr:cNvCxnSpPr>
      </xdr:nvCxnSpPr>
      <xdr:spPr>
        <a:xfrm>
          <a:off x="5029200" y="4933950"/>
          <a:ext cx="1047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419101</xdr:colOff>
      <xdr:row>16</xdr:row>
      <xdr:rowOff>247650</xdr:rowOff>
    </xdr:from>
    <xdr:to>
      <xdr:col>11</xdr:col>
      <xdr:colOff>142875</xdr:colOff>
      <xdr:row>16</xdr:row>
      <xdr:rowOff>247650</xdr:rowOff>
    </xdr:to>
    <xdr:cxnSp macro="">
      <xdr:nvCxnSpPr>
        <xdr:cNvPr id="10" name="直線矢印コネクタ 9"/>
        <xdr:cNvCxnSpPr/>
      </xdr:nvCxnSpPr>
      <xdr:spPr>
        <a:xfrm flipH="1">
          <a:off x="4876801" y="6276975"/>
          <a:ext cx="152399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13</xdr:row>
      <xdr:rowOff>400050</xdr:rowOff>
    </xdr:from>
    <xdr:to>
      <xdr:col>11</xdr:col>
      <xdr:colOff>257175</xdr:colOff>
      <xdr:row>15</xdr:row>
      <xdr:rowOff>219075</xdr:rowOff>
    </xdr:to>
    <xdr:sp macro="" textlink="">
      <xdr:nvSpPr>
        <xdr:cNvPr id="11" name="フリーフォーム 10"/>
        <xdr:cNvSpPr/>
      </xdr:nvSpPr>
      <xdr:spPr>
        <a:xfrm>
          <a:off x="4905375" y="5057775"/>
          <a:ext cx="238125" cy="733425"/>
        </a:xfrm>
        <a:custGeom>
          <a:avLst/>
          <a:gdLst>
            <a:gd name="connsiteX0" fmla="*/ 238125 w 238125"/>
            <a:gd name="connsiteY0" fmla="*/ 0 h 733425"/>
            <a:gd name="connsiteX1" fmla="*/ 47625 w 238125"/>
            <a:gd name="connsiteY1" fmla="*/ 190500 h 733425"/>
            <a:gd name="connsiteX2" fmla="*/ 200025 w 238125"/>
            <a:gd name="connsiteY2" fmla="*/ 466725 h 733425"/>
            <a:gd name="connsiteX3" fmla="*/ 0 w 238125"/>
            <a:gd name="connsiteY3" fmla="*/ 733425 h 733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38125" h="733425">
              <a:moveTo>
                <a:pt x="238125" y="0"/>
              </a:moveTo>
              <a:cubicBezTo>
                <a:pt x="146050" y="56356"/>
                <a:pt x="53975" y="112713"/>
                <a:pt x="47625" y="190500"/>
              </a:cubicBezTo>
              <a:cubicBezTo>
                <a:pt x="41275" y="268287"/>
                <a:pt x="207962" y="376238"/>
                <a:pt x="200025" y="466725"/>
              </a:cubicBezTo>
              <a:cubicBezTo>
                <a:pt x="192087" y="557213"/>
                <a:pt x="96043" y="645319"/>
                <a:pt x="0" y="733425"/>
              </a:cubicBezTo>
            </a:path>
          </a:pathLst>
        </a:custGeom>
        <a:noFill/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31</xdr:row>
      <xdr:rowOff>95250</xdr:rowOff>
    </xdr:from>
    <xdr:to>
      <xdr:col>11</xdr:col>
      <xdr:colOff>390525</xdr:colOff>
      <xdr:row>31</xdr:row>
      <xdr:rowOff>342900</xdr:rowOff>
    </xdr:to>
    <xdr:sp macro="" textlink="">
      <xdr:nvSpPr>
        <xdr:cNvPr id="12" name="左矢印 11"/>
        <xdr:cNvSpPr/>
      </xdr:nvSpPr>
      <xdr:spPr>
        <a:xfrm>
          <a:off x="4953000" y="119348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31</xdr:row>
      <xdr:rowOff>95250</xdr:rowOff>
    </xdr:from>
    <xdr:to>
      <xdr:col>11</xdr:col>
      <xdr:colOff>390525</xdr:colOff>
      <xdr:row>31</xdr:row>
      <xdr:rowOff>342900</xdr:rowOff>
    </xdr:to>
    <xdr:sp macro="" textlink="">
      <xdr:nvSpPr>
        <xdr:cNvPr id="13" name="左矢印 12"/>
        <xdr:cNvSpPr/>
      </xdr:nvSpPr>
      <xdr:spPr>
        <a:xfrm>
          <a:off x="4953000" y="119348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31</xdr:row>
      <xdr:rowOff>95250</xdr:rowOff>
    </xdr:from>
    <xdr:to>
      <xdr:col>11</xdr:col>
      <xdr:colOff>390525</xdr:colOff>
      <xdr:row>31</xdr:row>
      <xdr:rowOff>342900</xdr:rowOff>
    </xdr:to>
    <xdr:sp macro="" textlink="">
      <xdr:nvSpPr>
        <xdr:cNvPr id="14" name="左矢印 13"/>
        <xdr:cNvSpPr/>
      </xdr:nvSpPr>
      <xdr:spPr>
        <a:xfrm>
          <a:off x="4953000" y="119348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31</xdr:row>
      <xdr:rowOff>95250</xdr:rowOff>
    </xdr:from>
    <xdr:to>
      <xdr:col>11</xdr:col>
      <xdr:colOff>390525</xdr:colOff>
      <xdr:row>31</xdr:row>
      <xdr:rowOff>342900</xdr:rowOff>
    </xdr:to>
    <xdr:sp macro="" textlink="">
      <xdr:nvSpPr>
        <xdr:cNvPr id="15" name="左矢印 14"/>
        <xdr:cNvSpPr/>
      </xdr:nvSpPr>
      <xdr:spPr>
        <a:xfrm>
          <a:off x="4953000" y="119348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31</xdr:row>
      <xdr:rowOff>95250</xdr:rowOff>
    </xdr:from>
    <xdr:to>
      <xdr:col>11</xdr:col>
      <xdr:colOff>390525</xdr:colOff>
      <xdr:row>31</xdr:row>
      <xdr:rowOff>342900</xdr:rowOff>
    </xdr:to>
    <xdr:sp macro="" textlink="">
      <xdr:nvSpPr>
        <xdr:cNvPr id="16" name="左矢印 15"/>
        <xdr:cNvSpPr/>
      </xdr:nvSpPr>
      <xdr:spPr>
        <a:xfrm>
          <a:off x="4953000" y="11934825"/>
          <a:ext cx="323850" cy="247650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238125</xdr:colOff>
      <xdr:row>1</xdr:row>
      <xdr:rowOff>95250</xdr:rowOff>
    </xdr:from>
    <xdr:to>
      <xdr:col>17</xdr:col>
      <xdr:colOff>304800</xdr:colOff>
      <xdr:row>34</xdr:row>
      <xdr:rowOff>142875</xdr:rowOff>
    </xdr:to>
    <xdr:sp macro="" textlink="">
      <xdr:nvSpPr>
        <xdr:cNvPr id="17" name="角丸四角形 16"/>
        <xdr:cNvSpPr/>
      </xdr:nvSpPr>
      <xdr:spPr>
        <a:xfrm>
          <a:off x="238125" y="95250"/>
          <a:ext cx="9696450" cy="12687300"/>
        </a:xfrm>
        <a:prstGeom prst="roundRect">
          <a:avLst>
            <a:gd name="adj" fmla="val 8071"/>
          </a:avLst>
        </a:prstGeom>
        <a:noFill/>
        <a:ln w="571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C1:Q31"/>
  <sheetViews>
    <sheetView tabSelected="1" workbookViewId="0">
      <selection activeCell="G7" sqref="G7:J7"/>
    </sheetView>
  </sheetViews>
  <sheetFormatPr defaultRowHeight="13.5" x14ac:dyDescent="0.15"/>
  <cols>
    <col min="1" max="1" width="6.125" customWidth="1"/>
    <col min="2" max="2" width="1.625" customWidth="1"/>
    <col min="3" max="4" width="5.625" customWidth="1"/>
    <col min="5" max="5" width="15.625" customWidth="1"/>
    <col min="6" max="6" width="3.375" bestFit="1" customWidth="1"/>
    <col min="7" max="7" width="5.625" customWidth="1"/>
    <col min="8" max="8" width="4.625" customWidth="1"/>
    <col min="9" max="9" width="5.625" customWidth="1"/>
    <col min="10" max="10" width="4.625" customWidth="1"/>
    <col min="11" max="11" width="5.625" customWidth="1"/>
    <col min="12" max="12" width="20.625" customWidth="1"/>
    <col min="17" max="17" width="5.625" customWidth="1"/>
  </cols>
  <sheetData>
    <row r="1" spans="3:17" ht="39.75" customHeight="1" x14ac:dyDescent="0.15"/>
    <row r="2" spans="3:17" ht="24" x14ac:dyDescent="0.15">
      <c r="C2" s="124" t="s">
        <v>29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33"/>
    </row>
    <row r="3" spans="3:17" ht="24" x14ac:dyDescent="0.15">
      <c r="C3" s="43"/>
      <c r="D3" s="43"/>
      <c r="E3" s="43"/>
      <c r="F3" s="43"/>
      <c r="G3" s="43"/>
      <c r="H3" s="43"/>
      <c r="I3" s="43"/>
      <c r="J3" s="43"/>
      <c r="K3" s="43"/>
      <c r="L3" s="43"/>
      <c r="M3" s="33"/>
      <c r="N3" s="33"/>
    </row>
    <row r="4" spans="3:17" ht="13.5" customHeight="1" x14ac:dyDescent="0.15">
      <c r="C4" s="46" t="s">
        <v>65</v>
      </c>
      <c r="D4" s="41"/>
      <c r="E4" s="35" t="s">
        <v>26</v>
      </c>
      <c r="F4" s="137"/>
      <c r="G4" s="137"/>
      <c r="I4" s="30"/>
      <c r="J4" s="30"/>
      <c r="K4" t="s">
        <v>25</v>
      </c>
      <c r="L4" s="44"/>
      <c r="M4" s="73"/>
      <c r="N4" s="73"/>
      <c r="O4" s="73"/>
      <c r="P4" s="73"/>
      <c r="Q4" s="73"/>
    </row>
    <row r="5" spans="3:17" ht="13.5" customHeight="1" x14ac:dyDescent="0.15">
      <c r="F5" s="32"/>
      <c r="G5" s="32"/>
      <c r="L5" s="45" t="s">
        <v>61</v>
      </c>
      <c r="M5" s="74"/>
      <c r="N5" s="74"/>
      <c r="O5" s="74"/>
      <c r="P5" s="74"/>
      <c r="Q5" s="74"/>
    </row>
    <row r="6" spans="3:17" ht="36" customHeight="1" x14ac:dyDescent="0.15">
      <c r="C6" s="102" t="s">
        <v>11</v>
      </c>
      <c r="D6" s="138" t="s">
        <v>0</v>
      </c>
      <c r="E6" s="139"/>
      <c r="F6" s="10" t="s">
        <v>32</v>
      </c>
      <c r="G6" s="47" t="s">
        <v>64</v>
      </c>
      <c r="H6" s="42"/>
      <c r="I6" s="28" t="s">
        <v>23</v>
      </c>
      <c r="J6" s="42"/>
      <c r="K6" s="27" t="s">
        <v>24</v>
      </c>
      <c r="L6" s="45" t="s">
        <v>62</v>
      </c>
      <c r="M6" s="75"/>
      <c r="N6" s="75"/>
      <c r="O6" s="75"/>
      <c r="P6" s="75"/>
      <c r="Q6" s="75"/>
    </row>
    <row r="7" spans="3:17" ht="36" customHeight="1" x14ac:dyDescent="0.15">
      <c r="C7" s="103"/>
      <c r="D7" s="140" t="s">
        <v>14</v>
      </c>
      <c r="E7" s="141"/>
      <c r="F7" s="11" t="s">
        <v>33</v>
      </c>
      <c r="G7" s="53" t="str">
        <f>+IF(J6="","",IF(D4=H6,12-J6+1,IF(AND(C4=G6,D4&lt;&gt;H6),12,IF(AND((C4="令和"),(G6="平成"))=AND((D4=1),(H6=31)),12-J6+1,IF(AND(C4="令和",D4&lt;1)=AND(G6="平成",H6&gt;31),12,12)))))</f>
        <v/>
      </c>
      <c r="H7" s="54"/>
      <c r="I7" s="54"/>
      <c r="J7" s="54"/>
      <c r="K7" s="7" t="s">
        <v>19</v>
      </c>
    </row>
    <row r="8" spans="3:17" ht="36" customHeight="1" x14ac:dyDescent="0.15">
      <c r="C8" s="100"/>
      <c r="D8" s="115" t="s">
        <v>31</v>
      </c>
      <c r="E8" s="116"/>
      <c r="F8" s="12" t="s">
        <v>34</v>
      </c>
      <c r="G8" s="55"/>
      <c r="H8" s="56"/>
      <c r="I8" s="56"/>
      <c r="J8" s="56"/>
      <c r="K8" s="3" t="s">
        <v>5</v>
      </c>
      <c r="L8" s="67" t="s">
        <v>70</v>
      </c>
      <c r="M8" s="81"/>
      <c r="N8" s="81"/>
      <c r="O8" s="81"/>
      <c r="P8" s="81"/>
    </row>
    <row r="9" spans="3:17" ht="36" customHeight="1" x14ac:dyDescent="0.15">
      <c r="C9" s="100"/>
      <c r="D9" s="115" t="s">
        <v>1</v>
      </c>
      <c r="E9" s="116"/>
      <c r="F9" s="12" t="s">
        <v>35</v>
      </c>
      <c r="G9" s="55"/>
      <c r="H9" s="56"/>
      <c r="I9" s="56"/>
      <c r="J9" s="56"/>
      <c r="K9" s="4" t="s">
        <v>5</v>
      </c>
      <c r="L9" s="67"/>
      <c r="M9" s="81"/>
      <c r="N9" s="81"/>
      <c r="O9" s="81"/>
      <c r="P9" s="81"/>
    </row>
    <row r="10" spans="3:17" ht="36" customHeight="1" x14ac:dyDescent="0.15">
      <c r="C10" s="101"/>
      <c r="D10" s="105" t="s">
        <v>37</v>
      </c>
      <c r="E10" s="106"/>
      <c r="F10" s="13" t="s">
        <v>36</v>
      </c>
      <c r="G10" s="57">
        <f>+G8-G9</f>
        <v>0</v>
      </c>
      <c r="H10" s="58"/>
      <c r="I10" s="58"/>
      <c r="J10" s="58"/>
      <c r="K10" s="8" t="s">
        <v>5</v>
      </c>
    </row>
    <row r="11" spans="3:17" ht="36" customHeight="1" x14ac:dyDescent="0.15">
      <c r="C11" s="104" t="s">
        <v>10</v>
      </c>
      <c r="D11" s="107" t="s">
        <v>2</v>
      </c>
      <c r="E11" s="108"/>
      <c r="F11" s="14" t="s">
        <v>39</v>
      </c>
      <c r="G11" s="59"/>
      <c r="H11" s="60"/>
      <c r="I11" s="60"/>
      <c r="J11" s="60"/>
      <c r="K11" s="2" t="s">
        <v>5</v>
      </c>
      <c r="L11" s="76" t="s">
        <v>30</v>
      </c>
      <c r="M11" s="77"/>
      <c r="N11" s="77"/>
      <c r="O11" s="77"/>
    </row>
    <row r="12" spans="3:17" ht="36" customHeight="1" x14ac:dyDescent="0.15">
      <c r="C12" s="100"/>
      <c r="D12" s="109" t="s">
        <v>69</v>
      </c>
      <c r="E12" s="110"/>
      <c r="F12" s="12" t="s">
        <v>38</v>
      </c>
      <c r="G12" s="55"/>
      <c r="H12" s="56"/>
      <c r="I12" s="56"/>
      <c r="J12" s="56"/>
      <c r="K12" s="4" t="s">
        <v>5</v>
      </c>
      <c r="L12" s="79"/>
      <c r="M12" s="80"/>
      <c r="N12" s="80"/>
      <c r="O12" s="80"/>
    </row>
    <row r="13" spans="3:17" ht="36" customHeight="1" x14ac:dyDescent="0.15">
      <c r="C13" s="100"/>
      <c r="D13" s="111"/>
      <c r="E13" s="112"/>
      <c r="F13" s="12" t="s">
        <v>40</v>
      </c>
      <c r="G13" s="55"/>
      <c r="H13" s="56"/>
      <c r="I13" s="56"/>
      <c r="J13" s="56"/>
      <c r="K13" s="4" t="s">
        <v>5</v>
      </c>
      <c r="L13" s="79"/>
      <c r="M13" s="80"/>
      <c r="N13" s="80"/>
      <c r="O13" s="80"/>
    </row>
    <row r="14" spans="3:17" ht="36" customHeight="1" x14ac:dyDescent="0.15">
      <c r="C14" s="101"/>
      <c r="D14" s="105" t="s">
        <v>42</v>
      </c>
      <c r="E14" s="106"/>
      <c r="F14" s="13" t="s">
        <v>41</v>
      </c>
      <c r="G14" s="57">
        <f>SUM(G11:J13)</f>
        <v>0</v>
      </c>
      <c r="H14" s="58"/>
      <c r="I14" s="58"/>
      <c r="J14" s="58"/>
      <c r="K14" s="9" t="s">
        <v>5</v>
      </c>
      <c r="L14" s="79"/>
      <c r="M14" s="80"/>
      <c r="N14" s="80"/>
      <c r="O14" s="80"/>
    </row>
    <row r="15" spans="3:17" ht="36" customHeight="1" x14ac:dyDescent="0.15">
      <c r="C15" s="104" t="s">
        <v>12</v>
      </c>
      <c r="D15" s="113" t="s">
        <v>3</v>
      </c>
      <c r="E15" s="114"/>
      <c r="F15" s="14" t="s">
        <v>43</v>
      </c>
      <c r="G15" s="59"/>
      <c r="H15" s="60"/>
      <c r="I15" s="60"/>
      <c r="J15" s="60"/>
      <c r="K15" s="7" t="s">
        <v>5</v>
      </c>
      <c r="L15" s="79"/>
      <c r="M15" s="80"/>
      <c r="N15" s="80"/>
      <c r="O15" s="80"/>
    </row>
    <row r="16" spans="3:17" ht="36" customHeight="1" x14ac:dyDescent="0.15">
      <c r="C16" s="100"/>
      <c r="D16" s="115" t="s">
        <v>4</v>
      </c>
      <c r="E16" s="116"/>
      <c r="F16" s="12" t="s">
        <v>44</v>
      </c>
      <c r="G16" s="55"/>
      <c r="H16" s="56"/>
      <c r="I16" s="56"/>
      <c r="J16" s="56"/>
      <c r="K16" s="5" t="s">
        <v>6</v>
      </c>
    </row>
    <row r="17" spans="3:16" ht="36" customHeight="1" x14ac:dyDescent="0.15">
      <c r="C17" s="101"/>
      <c r="D17" s="117" t="s">
        <v>13</v>
      </c>
      <c r="E17" s="118"/>
      <c r="F17" s="13" t="s">
        <v>45</v>
      </c>
      <c r="G17" s="133"/>
      <c r="H17" s="134"/>
      <c r="I17" s="134"/>
      <c r="J17" s="134"/>
      <c r="K17" s="6" t="s">
        <v>7</v>
      </c>
      <c r="L17" s="69" t="s">
        <v>63</v>
      </c>
      <c r="M17" s="78"/>
      <c r="N17" s="78"/>
      <c r="O17" s="78"/>
      <c r="P17" s="78"/>
    </row>
    <row r="19" spans="3:16" ht="17.25" x14ac:dyDescent="0.15">
      <c r="C19" s="1" t="s">
        <v>8</v>
      </c>
      <c r="D19" s="1"/>
    </row>
    <row r="20" spans="3:16" ht="17.25" x14ac:dyDescent="0.15">
      <c r="D20" s="123" t="s">
        <v>9</v>
      </c>
      <c r="E20" s="123"/>
      <c r="F20" s="123"/>
      <c r="G20" s="123"/>
      <c r="H20" s="123"/>
      <c r="I20" s="123"/>
      <c r="J20" s="123"/>
      <c r="K20" s="123"/>
      <c r="L20" s="123"/>
    </row>
    <row r="22" spans="3:16" ht="36" customHeight="1" thickBot="1" x14ac:dyDescent="0.2">
      <c r="C22" s="96" t="s">
        <v>21</v>
      </c>
      <c r="D22" s="97"/>
      <c r="E22" s="98"/>
      <c r="F22" s="24" t="s">
        <v>43</v>
      </c>
      <c r="G22" s="135">
        <f>+G15</f>
        <v>0</v>
      </c>
      <c r="H22" s="136"/>
      <c r="I22" s="136"/>
      <c r="J22" s="136"/>
      <c r="K22" s="17" t="s">
        <v>20</v>
      </c>
    </row>
    <row r="23" spans="3:16" ht="36" customHeight="1" thickTop="1" x14ac:dyDescent="0.15">
      <c r="C23" s="99" t="s">
        <v>17</v>
      </c>
      <c r="D23" s="119" t="s">
        <v>16</v>
      </c>
      <c r="E23" s="120"/>
      <c r="F23" s="22" t="s">
        <v>36</v>
      </c>
      <c r="G23" s="61">
        <f>+G10</f>
        <v>0</v>
      </c>
      <c r="H23" s="62"/>
      <c r="I23" s="62"/>
      <c r="J23" s="62"/>
      <c r="K23" s="18" t="s">
        <v>20</v>
      </c>
      <c r="L23" s="67" t="s">
        <v>60</v>
      </c>
      <c r="M23" s="68"/>
      <c r="N23" s="68"/>
      <c r="O23" s="68"/>
      <c r="P23" s="68"/>
    </row>
    <row r="24" spans="3:16" ht="36" customHeight="1" x14ac:dyDescent="0.15">
      <c r="C24" s="100"/>
      <c r="D24" s="121" t="s">
        <v>15</v>
      </c>
      <c r="E24" s="122"/>
      <c r="F24" s="23"/>
      <c r="G24" s="63">
        <v>5.8999999999999997E-2</v>
      </c>
      <c r="H24" s="64"/>
      <c r="I24" s="64"/>
      <c r="J24" s="64"/>
      <c r="K24" s="15"/>
      <c r="L24" s="38"/>
    </row>
    <row r="25" spans="3:16" ht="36" customHeight="1" x14ac:dyDescent="0.15">
      <c r="C25" s="100"/>
      <c r="D25" s="90" t="s">
        <v>53</v>
      </c>
      <c r="E25" s="91"/>
      <c r="F25" s="11" t="s">
        <v>46</v>
      </c>
      <c r="G25" s="65" t="e">
        <f>ROUNDDOWN(+G7/12,2)</f>
        <v>#VALUE!</v>
      </c>
      <c r="H25" s="66"/>
      <c r="I25" s="66"/>
      <c r="J25" s="66"/>
      <c r="K25" s="15"/>
      <c r="L25" s="67" t="s">
        <v>59</v>
      </c>
      <c r="M25" s="68"/>
      <c r="N25" s="68"/>
      <c r="O25" s="68"/>
    </row>
    <row r="26" spans="3:16" ht="36" customHeight="1" x14ac:dyDescent="0.15">
      <c r="C26" s="101"/>
      <c r="D26" s="125" t="s">
        <v>54</v>
      </c>
      <c r="E26" s="126"/>
      <c r="F26" s="13" t="s">
        <v>47</v>
      </c>
      <c r="G26" s="57" t="e">
        <f>ROUNDUP(G23*G24*G25,0)</f>
        <v>#VALUE!</v>
      </c>
      <c r="H26" s="58"/>
      <c r="I26" s="58"/>
      <c r="J26" s="58"/>
      <c r="K26" s="16" t="s">
        <v>20</v>
      </c>
      <c r="L26" s="38"/>
    </row>
    <row r="27" spans="3:16" ht="36" customHeight="1" x14ac:dyDescent="0.15">
      <c r="C27" s="85" t="s">
        <v>18</v>
      </c>
      <c r="D27" s="127" t="s">
        <v>10</v>
      </c>
      <c r="E27" s="128"/>
      <c r="F27" s="14" t="s">
        <v>41</v>
      </c>
      <c r="G27" s="129">
        <f>+G14</f>
        <v>0</v>
      </c>
      <c r="H27" s="130"/>
      <c r="I27" s="130"/>
      <c r="J27" s="130"/>
      <c r="K27" s="19" t="s">
        <v>20</v>
      </c>
      <c r="L27" s="69" t="s">
        <v>58</v>
      </c>
      <c r="M27" s="70"/>
      <c r="N27" s="70"/>
      <c r="O27" s="70"/>
    </row>
    <row r="28" spans="3:16" ht="36" customHeight="1" x14ac:dyDescent="0.15">
      <c r="C28" s="86"/>
      <c r="D28" s="90" t="s">
        <v>55</v>
      </c>
      <c r="E28" s="91"/>
      <c r="F28" s="12" t="s">
        <v>48</v>
      </c>
      <c r="G28" s="131" t="e">
        <f>+G26+G27</f>
        <v>#VALUE!</v>
      </c>
      <c r="H28" s="132"/>
      <c r="I28" s="132"/>
      <c r="J28" s="132"/>
      <c r="K28" s="15" t="s">
        <v>20</v>
      </c>
      <c r="L28" s="38"/>
    </row>
    <row r="29" spans="3:16" ht="36" customHeight="1" x14ac:dyDescent="0.15">
      <c r="C29" s="86"/>
      <c r="D29" s="90" t="s">
        <v>56</v>
      </c>
      <c r="E29" s="91"/>
      <c r="F29" s="12" t="s">
        <v>49</v>
      </c>
      <c r="G29" s="65" t="e">
        <f>ROUNDDOWN(+G16/G17,2)</f>
        <v>#DIV/0!</v>
      </c>
      <c r="H29" s="66"/>
      <c r="I29" s="66"/>
      <c r="J29" s="66"/>
      <c r="K29" s="15"/>
      <c r="L29" s="67" t="s">
        <v>27</v>
      </c>
      <c r="M29" s="81"/>
      <c r="N29" s="81"/>
      <c r="O29" s="81"/>
    </row>
    <row r="30" spans="3:16" ht="36" customHeight="1" thickBot="1" x14ac:dyDescent="0.2">
      <c r="C30" s="87"/>
      <c r="D30" s="88" t="s">
        <v>57</v>
      </c>
      <c r="E30" s="89"/>
      <c r="F30" s="21" t="s">
        <v>50</v>
      </c>
      <c r="G30" s="94" t="e">
        <f>ROUNDUP(G28*G29,0)</f>
        <v>#VALUE!</v>
      </c>
      <c r="H30" s="95"/>
      <c r="I30" s="95"/>
      <c r="J30" s="95"/>
      <c r="K30" s="20" t="s">
        <v>20</v>
      </c>
    </row>
    <row r="31" spans="3:16" ht="36" customHeight="1" thickTop="1" x14ac:dyDescent="0.15">
      <c r="C31" s="82" t="s">
        <v>52</v>
      </c>
      <c r="D31" s="83"/>
      <c r="E31" s="84"/>
      <c r="F31" s="25" t="s">
        <v>51</v>
      </c>
      <c r="G31" s="92" t="e">
        <f>+G22-G30</f>
        <v>#VALUE!</v>
      </c>
      <c r="H31" s="93"/>
      <c r="I31" s="93"/>
      <c r="J31" s="93"/>
      <c r="K31" s="26" t="s">
        <v>20</v>
      </c>
      <c r="L31" s="71" t="s">
        <v>28</v>
      </c>
      <c r="M31" s="72"/>
      <c r="N31" s="72"/>
      <c r="O31" s="72"/>
    </row>
  </sheetData>
  <sheetProtection password="DF20" sheet="1" objects="1" scenarios="1"/>
  <mergeCells count="65">
    <mergeCell ref="C2:M2"/>
    <mergeCell ref="D25:E25"/>
    <mergeCell ref="D26:E26"/>
    <mergeCell ref="D27:E27"/>
    <mergeCell ref="D28:E28"/>
    <mergeCell ref="G26:J26"/>
    <mergeCell ref="G27:J27"/>
    <mergeCell ref="G28:J28"/>
    <mergeCell ref="G17:J17"/>
    <mergeCell ref="G22:J22"/>
    <mergeCell ref="F4:G4"/>
    <mergeCell ref="D6:E6"/>
    <mergeCell ref="D7:E7"/>
    <mergeCell ref="D8:E8"/>
    <mergeCell ref="D9:E9"/>
    <mergeCell ref="G12:J12"/>
    <mergeCell ref="C22:E22"/>
    <mergeCell ref="C23:C26"/>
    <mergeCell ref="C6:C10"/>
    <mergeCell ref="C11:C14"/>
    <mergeCell ref="C15:C17"/>
    <mergeCell ref="D10:E10"/>
    <mergeCell ref="D11:E11"/>
    <mergeCell ref="D12:E12"/>
    <mergeCell ref="D13:E13"/>
    <mergeCell ref="D14:E14"/>
    <mergeCell ref="D15:E15"/>
    <mergeCell ref="D16:E16"/>
    <mergeCell ref="D17:E17"/>
    <mergeCell ref="D23:E23"/>
    <mergeCell ref="D24:E24"/>
    <mergeCell ref="D20:L20"/>
    <mergeCell ref="C31:E31"/>
    <mergeCell ref="C27:C30"/>
    <mergeCell ref="L29:O29"/>
    <mergeCell ref="D30:E30"/>
    <mergeCell ref="D29:E29"/>
    <mergeCell ref="G31:J31"/>
    <mergeCell ref="G29:J29"/>
    <mergeCell ref="G30:J30"/>
    <mergeCell ref="L25:O25"/>
    <mergeCell ref="L27:O27"/>
    <mergeCell ref="L31:O31"/>
    <mergeCell ref="M4:Q5"/>
    <mergeCell ref="M6:Q6"/>
    <mergeCell ref="L11:O11"/>
    <mergeCell ref="L17:P17"/>
    <mergeCell ref="L23:P23"/>
    <mergeCell ref="L15:O15"/>
    <mergeCell ref="L14:O14"/>
    <mergeCell ref="L13:O13"/>
    <mergeCell ref="L12:O12"/>
    <mergeCell ref="L8:P9"/>
    <mergeCell ref="G23:J23"/>
    <mergeCell ref="G24:J24"/>
    <mergeCell ref="G25:J25"/>
    <mergeCell ref="G13:J13"/>
    <mergeCell ref="G14:J14"/>
    <mergeCell ref="G15:J15"/>
    <mergeCell ref="G16:J16"/>
    <mergeCell ref="G7:J7"/>
    <mergeCell ref="G8:J8"/>
    <mergeCell ref="G9:J9"/>
    <mergeCell ref="G10:J10"/>
    <mergeCell ref="G11:J11"/>
  </mergeCells>
  <phoneticPr fontId="1"/>
  <dataValidations count="1">
    <dataValidation type="list" allowBlank="1" showInputMessage="1" showErrorMessage="1" sqref="C4 G6">
      <formula1>"平成,令和"</formula1>
    </dataValidation>
  </dataValidations>
  <printOptions horizontalCentered="1"/>
  <pageMargins left="0.27" right="0.19685039370078741" top="0.59055118110236227" bottom="0.51181102362204722" header="0.19685039370078741" footer="0.19685039370078741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P31"/>
  <sheetViews>
    <sheetView workbookViewId="0">
      <selection activeCell="A2" sqref="A2"/>
    </sheetView>
  </sheetViews>
  <sheetFormatPr defaultRowHeight="13.5" x14ac:dyDescent="0.15"/>
  <cols>
    <col min="1" max="1" width="1.625" customWidth="1"/>
    <col min="2" max="3" width="5.625" customWidth="1"/>
    <col min="4" max="4" width="15.625" customWidth="1"/>
    <col min="5" max="5" width="3.375" bestFit="1" customWidth="1"/>
    <col min="6" max="6" width="5.625" customWidth="1"/>
    <col min="7" max="7" width="4.625" customWidth="1"/>
    <col min="8" max="8" width="5.625" customWidth="1"/>
    <col min="9" max="9" width="4.625" customWidth="1"/>
    <col min="10" max="10" width="5.625" customWidth="1"/>
    <col min="11" max="11" width="20.625" customWidth="1"/>
    <col min="16" max="16" width="5.625" customWidth="1"/>
  </cols>
  <sheetData>
    <row r="1" spans="2:16" ht="40.5" customHeight="1" x14ac:dyDescent="0.15"/>
    <row r="2" spans="2:16" ht="34.5" customHeight="1" x14ac:dyDescent="0.15">
      <c r="B2" s="124" t="s">
        <v>29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33"/>
    </row>
    <row r="3" spans="2:16" ht="13.5" customHeight="1" x14ac:dyDescent="0.15">
      <c r="B3" s="40"/>
      <c r="C3" s="40"/>
      <c r="D3" s="40"/>
      <c r="E3" s="40"/>
      <c r="F3" s="40"/>
      <c r="G3" s="40"/>
      <c r="H3" s="40"/>
      <c r="I3" s="40"/>
      <c r="J3" s="40"/>
      <c r="K3" s="40"/>
      <c r="L3" s="33"/>
      <c r="M3" s="33"/>
    </row>
    <row r="4" spans="2:16" x14ac:dyDescent="0.15">
      <c r="B4" s="34" t="s">
        <v>66</v>
      </c>
      <c r="C4" s="36" t="s">
        <v>67</v>
      </c>
      <c r="D4" s="35" t="s">
        <v>26</v>
      </c>
      <c r="E4" s="137"/>
      <c r="F4" s="137"/>
      <c r="H4" s="32"/>
      <c r="I4" s="32"/>
      <c r="J4" s="32"/>
    </row>
    <row r="5" spans="2:16" x14ac:dyDescent="0.15">
      <c r="E5" s="32"/>
      <c r="F5" s="32"/>
    </row>
    <row r="6" spans="2:16" ht="36" customHeight="1" x14ac:dyDescent="0.15">
      <c r="B6" s="102" t="s">
        <v>11</v>
      </c>
      <c r="C6" s="138" t="s">
        <v>0</v>
      </c>
      <c r="D6" s="139"/>
      <c r="E6" s="10" t="s">
        <v>32</v>
      </c>
      <c r="F6" s="31" t="s">
        <v>22</v>
      </c>
      <c r="G6" s="37">
        <v>31</v>
      </c>
      <c r="H6" s="29" t="s">
        <v>23</v>
      </c>
      <c r="I6" s="37">
        <v>4</v>
      </c>
      <c r="J6" s="27" t="s">
        <v>24</v>
      </c>
    </row>
    <row r="7" spans="2:16" ht="36" customHeight="1" x14ac:dyDescent="0.15">
      <c r="B7" s="103"/>
      <c r="C7" s="140" t="s">
        <v>14</v>
      </c>
      <c r="D7" s="141"/>
      <c r="E7" s="11" t="s">
        <v>33</v>
      </c>
      <c r="F7" s="142">
        <f>IF(C4=0,0,IF(C4=1,12-I6+1,IF(C4=G6,12-I6+1,IF(C4="元",12-I6+1,12))))</f>
        <v>9</v>
      </c>
      <c r="G7" s="143"/>
      <c r="H7" s="143"/>
      <c r="I7" s="143"/>
      <c r="J7" s="7" t="s">
        <v>19</v>
      </c>
    </row>
    <row r="8" spans="2:16" ht="36" customHeight="1" x14ac:dyDescent="0.15">
      <c r="B8" s="100"/>
      <c r="C8" s="115" t="s">
        <v>31</v>
      </c>
      <c r="D8" s="116"/>
      <c r="E8" s="12" t="s">
        <v>34</v>
      </c>
      <c r="F8" s="144">
        <v>2000000</v>
      </c>
      <c r="G8" s="145"/>
      <c r="H8" s="145"/>
      <c r="I8" s="145"/>
      <c r="J8" s="3" t="s">
        <v>5</v>
      </c>
      <c r="K8" s="148" t="s">
        <v>71</v>
      </c>
      <c r="L8" s="149"/>
      <c r="M8" s="149"/>
      <c r="N8" s="149"/>
      <c r="O8" s="149"/>
      <c r="P8" s="52"/>
    </row>
    <row r="9" spans="2:16" ht="36" customHeight="1" x14ac:dyDescent="0.15">
      <c r="B9" s="100"/>
      <c r="C9" s="115" t="s">
        <v>1</v>
      </c>
      <c r="D9" s="116"/>
      <c r="E9" s="12" t="s">
        <v>35</v>
      </c>
      <c r="F9" s="144">
        <v>30000</v>
      </c>
      <c r="G9" s="145"/>
      <c r="H9" s="145"/>
      <c r="I9" s="145"/>
      <c r="J9" s="4" t="s">
        <v>5</v>
      </c>
      <c r="K9" s="148"/>
      <c r="L9" s="149"/>
      <c r="M9" s="149"/>
      <c r="N9" s="149"/>
      <c r="O9" s="149"/>
      <c r="P9" s="52"/>
    </row>
    <row r="10" spans="2:16" ht="36" customHeight="1" x14ac:dyDescent="0.15">
      <c r="B10" s="101"/>
      <c r="C10" s="105" t="s">
        <v>37</v>
      </c>
      <c r="D10" s="106"/>
      <c r="E10" s="13" t="s">
        <v>36</v>
      </c>
      <c r="F10" s="146">
        <f>+F8-F9</f>
        <v>1970000</v>
      </c>
      <c r="G10" s="147"/>
      <c r="H10" s="147"/>
      <c r="I10" s="147"/>
      <c r="J10" s="8" t="s">
        <v>5</v>
      </c>
    </row>
    <row r="11" spans="2:16" ht="36" customHeight="1" x14ac:dyDescent="0.15">
      <c r="B11" s="104" t="s">
        <v>10</v>
      </c>
      <c r="C11" s="107" t="s">
        <v>2</v>
      </c>
      <c r="D11" s="108"/>
      <c r="E11" s="14" t="s">
        <v>39</v>
      </c>
      <c r="F11" s="150">
        <v>2900</v>
      </c>
      <c r="G11" s="151"/>
      <c r="H11" s="151"/>
      <c r="I11" s="151"/>
      <c r="J11" s="2" t="s">
        <v>5</v>
      </c>
      <c r="K11" s="76" t="s">
        <v>30</v>
      </c>
      <c r="L11" s="77"/>
      <c r="M11" s="77"/>
      <c r="N11" s="77"/>
    </row>
    <row r="12" spans="2:16" ht="36" customHeight="1" x14ac:dyDescent="0.15">
      <c r="B12" s="100"/>
      <c r="C12" s="109" t="s">
        <v>69</v>
      </c>
      <c r="D12" s="110"/>
      <c r="E12" s="12" t="s">
        <v>38</v>
      </c>
      <c r="F12" s="152"/>
      <c r="G12" s="153"/>
      <c r="H12" s="153"/>
      <c r="I12" s="153"/>
      <c r="J12" s="4" t="s">
        <v>5</v>
      </c>
      <c r="K12" s="79"/>
      <c r="L12" s="80"/>
      <c r="M12" s="80"/>
      <c r="N12" s="80"/>
    </row>
    <row r="13" spans="2:16" ht="36" customHeight="1" x14ac:dyDescent="0.15">
      <c r="B13" s="100"/>
      <c r="C13" s="154"/>
      <c r="D13" s="155"/>
      <c r="E13" s="12" t="s">
        <v>40</v>
      </c>
      <c r="F13" s="152"/>
      <c r="G13" s="153"/>
      <c r="H13" s="153"/>
      <c r="I13" s="153"/>
      <c r="J13" s="4" t="s">
        <v>5</v>
      </c>
      <c r="K13" s="79"/>
      <c r="L13" s="80"/>
      <c r="M13" s="80"/>
      <c r="N13" s="80"/>
    </row>
    <row r="14" spans="2:16" ht="36" customHeight="1" x14ac:dyDescent="0.15">
      <c r="B14" s="101"/>
      <c r="C14" s="105" t="s">
        <v>42</v>
      </c>
      <c r="D14" s="106"/>
      <c r="E14" s="13" t="s">
        <v>41</v>
      </c>
      <c r="F14" s="146">
        <f>SUM(F11:F13)</f>
        <v>2900</v>
      </c>
      <c r="G14" s="147"/>
      <c r="H14" s="147"/>
      <c r="I14" s="147"/>
      <c r="J14" s="9" t="s">
        <v>5</v>
      </c>
      <c r="K14" s="79"/>
      <c r="L14" s="80"/>
      <c r="M14" s="80"/>
      <c r="N14" s="80"/>
    </row>
    <row r="15" spans="2:16" ht="36" customHeight="1" x14ac:dyDescent="0.15">
      <c r="B15" s="104" t="s">
        <v>12</v>
      </c>
      <c r="C15" s="113" t="s">
        <v>3</v>
      </c>
      <c r="D15" s="114"/>
      <c r="E15" s="14" t="s">
        <v>43</v>
      </c>
      <c r="F15" s="156">
        <v>80000</v>
      </c>
      <c r="G15" s="157"/>
      <c r="H15" s="157"/>
      <c r="I15" s="157"/>
      <c r="J15" s="7" t="s">
        <v>5</v>
      </c>
      <c r="K15" s="79"/>
      <c r="L15" s="80"/>
      <c r="M15" s="80"/>
      <c r="N15" s="80"/>
    </row>
    <row r="16" spans="2:16" ht="36" customHeight="1" x14ac:dyDescent="0.15">
      <c r="B16" s="100"/>
      <c r="C16" s="115" t="s">
        <v>4</v>
      </c>
      <c r="D16" s="116"/>
      <c r="E16" s="12" t="s">
        <v>44</v>
      </c>
      <c r="F16" s="158">
        <v>2400</v>
      </c>
      <c r="G16" s="159"/>
      <c r="H16" s="159"/>
      <c r="I16" s="159"/>
      <c r="J16" s="5" t="s">
        <v>6</v>
      </c>
    </row>
    <row r="17" spans="2:15" ht="36" customHeight="1" x14ac:dyDescent="0.15">
      <c r="B17" s="101"/>
      <c r="C17" s="117" t="s">
        <v>13</v>
      </c>
      <c r="D17" s="118"/>
      <c r="E17" s="13" t="s">
        <v>45</v>
      </c>
      <c r="F17" s="160">
        <v>4000</v>
      </c>
      <c r="G17" s="161"/>
      <c r="H17" s="161"/>
      <c r="I17" s="161"/>
      <c r="J17" s="6" t="s">
        <v>6</v>
      </c>
      <c r="K17" s="69" t="s">
        <v>63</v>
      </c>
      <c r="L17" s="78"/>
      <c r="M17" s="78"/>
      <c r="N17" s="78"/>
      <c r="O17" s="78"/>
    </row>
    <row r="19" spans="2:15" ht="17.25" x14ac:dyDescent="0.15">
      <c r="B19" s="1" t="s">
        <v>8</v>
      </c>
      <c r="C19" s="1"/>
    </row>
    <row r="20" spans="2:15" ht="17.25" x14ac:dyDescent="0.15">
      <c r="C20" s="123" t="s">
        <v>9</v>
      </c>
      <c r="D20" s="123"/>
      <c r="E20" s="123"/>
      <c r="F20" s="123"/>
      <c r="G20" s="123"/>
      <c r="H20" s="123"/>
      <c r="I20" s="123"/>
      <c r="J20" s="123"/>
      <c r="K20" s="123"/>
    </row>
    <row r="22" spans="2:15" ht="36" customHeight="1" thickBot="1" x14ac:dyDescent="0.2">
      <c r="B22" s="174" t="s">
        <v>21</v>
      </c>
      <c r="C22" s="98"/>
      <c r="D22" s="175"/>
      <c r="E22" s="24" t="s">
        <v>43</v>
      </c>
      <c r="F22" s="176">
        <f>F15</f>
        <v>80000</v>
      </c>
      <c r="G22" s="177"/>
      <c r="H22" s="177"/>
      <c r="I22" s="177"/>
      <c r="J22" s="17" t="s">
        <v>5</v>
      </c>
    </row>
    <row r="23" spans="2:15" ht="36" customHeight="1" thickTop="1" x14ac:dyDescent="0.15">
      <c r="B23" s="99" t="s">
        <v>17</v>
      </c>
      <c r="C23" s="119" t="s">
        <v>16</v>
      </c>
      <c r="D23" s="120"/>
      <c r="E23" s="22" t="s">
        <v>36</v>
      </c>
      <c r="F23" s="178">
        <f>+F10</f>
        <v>1970000</v>
      </c>
      <c r="G23" s="179"/>
      <c r="H23" s="179"/>
      <c r="I23" s="179"/>
      <c r="J23" s="18" t="s">
        <v>5</v>
      </c>
      <c r="K23" s="67" t="s">
        <v>60</v>
      </c>
      <c r="L23" s="68"/>
      <c r="M23" s="68"/>
      <c r="N23" s="68"/>
      <c r="O23" s="68"/>
    </row>
    <row r="24" spans="2:15" ht="36" customHeight="1" x14ac:dyDescent="0.15">
      <c r="B24" s="100"/>
      <c r="C24" s="121" t="s">
        <v>15</v>
      </c>
      <c r="D24" s="122"/>
      <c r="E24" s="23"/>
      <c r="F24" s="63">
        <v>5.8999999999999997E-2</v>
      </c>
      <c r="G24" s="64"/>
      <c r="H24" s="64"/>
      <c r="I24" s="64"/>
      <c r="J24" s="15"/>
      <c r="K24" s="39"/>
    </row>
    <row r="25" spans="2:15" ht="36" customHeight="1" x14ac:dyDescent="0.15">
      <c r="B25" s="100"/>
      <c r="C25" s="90" t="s">
        <v>53</v>
      </c>
      <c r="D25" s="91"/>
      <c r="E25" s="11" t="s">
        <v>46</v>
      </c>
      <c r="F25" s="164">
        <f>ROUNDDOWN(+F7/12,2)</f>
        <v>0.75</v>
      </c>
      <c r="G25" s="165"/>
      <c r="H25" s="165"/>
      <c r="I25" s="165"/>
      <c r="J25" s="15"/>
      <c r="K25" s="67" t="s">
        <v>59</v>
      </c>
      <c r="L25" s="68"/>
      <c r="M25" s="68"/>
      <c r="N25" s="68"/>
    </row>
    <row r="26" spans="2:15" ht="36" customHeight="1" x14ac:dyDescent="0.15">
      <c r="B26" s="101"/>
      <c r="C26" s="125" t="s">
        <v>54</v>
      </c>
      <c r="D26" s="126"/>
      <c r="E26" s="13" t="s">
        <v>47</v>
      </c>
      <c r="F26" s="166">
        <f>ROUNDUP(F23*F24*F25,0)</f>
        <v>87173</v>
      </c>
      <c r="G26" s="167"/>
      <c r="H26" s="167"/>
      <c r="I26" s="167"/>
      <c r="J26" s="16" t="s">
        <v>5</v>
      </c>
      <c r="K26" s="39"/>
    </row>
    <row r="27" spans="2:15" ht="36" customHeight="1" x14ac:dyDescent="0.15">
      <c r="B27" s="85" t="s">
        <v>18</v>
      </c>
      <c r="C27" s="127" t="s">
        <v>10</v>
      </c>
      <c r="D27" s="128"/>
      <c r="E27" s="14" t="s">
        <v>41</v>
      </c>
      <c r="F27" s="168">
        <f>+F14</f>
        <v>2900</v>
      </c>
      <c r="G27" s="169"/>
      <c r="H27" s="169"/>
      <c r="I27" s="169"/>
      <c r="J27" s="19" t="s">
        <v>5</v>
      </c>
      <c r="K27" s="69" t="s">
        <v>58</v>
      </c>
      <c r="L27" s="70"/>
      <c r="M27" s="70"/>
      <c r="N27" s="70"/>
    </row>
    <row r="28" spans="2:15" ht="36" customHeight="1" x14ac:dyDescent="0.15">
      <c r="B28" s="86"/>
      <c r="C28" s="90" t="s">
        <v>55</v>
      </c>
      <c r="D28" s="91"/>
      <c r="E28" s="12" t="s">
        <v>48</v>
      </c>
      <c r="F28" s="170">
        <f>+F26+F27</f>
        <v>90073</v>
      </c>
      <c r="G28" s="171"/>
      <c r="H28" s="171"/>
      <c r="I28" s="171"/>
      <c r="J28" s="15" t="s">
        <v>5</v>
      </c>
      <c r="K28" s="39"/>
    </row>
    <row r="29" spans="2:15" ht="36" customHeight="1" x14ac:dyDescent="0.15">
      <c r="B29" s="86"/>
      <c r="C29" s="90" t="s">
        <v>56</v>
      </c>
      <c r="D29" s="91"/>
      <c r="E29" s="12" t="s">
        <v>49</v>
      </c>
      <c r="F29" s="164">
        <f>ROUNDDOWN(+F16/F17,2)</f>
        <v>0.6</v>
      </c>
      <c r="G29" s="165"/>
      <c r="H29" s="165"/>
      <c r="I29" s="165"/>
      <c r="J29" s="15"/>
      <c r="K29" s="67" t="s">
        <v>27</v>
      </c>
      <c r="L29" s="81"/>
      <c r="M29" s="81"/>
      <c r="N29" s="81"/>
    </row>
    <row r="30" spans="2:15" ht="36" customHeight="1" thickBot="1" x14ac:dyDescent="0.2">
      <c r="B30" s="87"/>
      <c r="C30" s="88" t="s">
        <v>57</v>
      </c>
      <c r="D30" s="89"/>
      <c r="E30" s="21" t="s">
        <v>50</v>
      </c>
      <c r="F30" s="172">
        <f>ROUNDUP(F28*F29,0)</f>
        <v>54044</v>
      </c>
      <c r="G30" s="173"/>
      <c r="H30" s="173"/>
      <c r="I30" s="173"/>
      <c r="J30" s="20" t="s">
        <v>5</v>
      </c>
    </row>
    <row r="31" spans="2:15" ht="36" customHeight="1" thickTop="1" x14ac:dyDescent="0.15">
      <c r="B31" s="82" t="s">
        <v>52</v>
      </c>
      <c r="C31" s="83"/>
      <c r="D31" s="84"/>
      <c r="E31" s="25" t="s">
        <v>51</v>
      </c>
      <c r="F31" s="162">
        <f>+F22-F30</f>
        <v>25956</v>
      </c>
      <c r="G31" s="163"/>
      <c r="H31" s="163"/>
      <c r="I31" s="163"/>
      <c r="J31" s="26" t="s">
        <v>5</v>
      </c>
      <c r="K31" s="71" t="s">
        <v>28</v>
      </c>
      <c r="L31" s="72"/>
      <c r="M31" s="72"/>
      <c r="N31" s="72"/>
    </row>
  </sheetData>
  <sheetProtection algorithmName="SHA-512" hashValue="EQSPpxgHra82rGZ5gPtInCNDIGujESs1kFgKgrLbIBA8Ck7Ims6JnUi2aomSUtsD+ICRWevih26C0prHuIosUA==" saltValue="sgCJRt7+CDSzRosjbZfGQQ==" spinCount="100000" sheet="1" objects="1" scenarios="1"/>
  <mergeCells count="63">
    <mergeCell ref="C30:D30"/>
    <mergeCell ref="F30:I30"/>
    <mergeCell ref="K11:N11"/>
    <mergeCell ref="K12:N12"/>
    <mergeCell ref="K13:N13"/>
    <mergeCell ref="K14:N14"/>
    <mergeCell ref="K15:N15"/>
    <mergeCell ref="K17:O17"/>
    <mergeCell ref="K23:O23"/>
    <mergeCell ref="C20:K20"/>
    <mergeCell ref="B22:D22"/>
    <mergeCell ref="F22:I22"/>
    <mergeCell ref="B23:B26"/>
    <mergeCell ref="C23:D23"/>
    <mergeCell ref="F23:I23"/>
    <mergeCell ref="C24:D24"/>
    <mergeCell ref="B31:D31"/>
    <mergeCell ref="F31:I31"/>
    <mergeCell ref="K31:N31"/>
    <mergeCell ref="F25:I25"/>
    <mergeCell ref="K25:N25"/>
    <mergeCell ref="C26:D26"/>
    <mergeCell ref="F26:I26"/>
    <mergeCell ref="B27:B30"/>
    <mergeCell ref="C27:D27"/>
    <mergeCell ref="F27:I27"/>
    <mergeCell ref="K27:N27"/>
    <mergeCell ref="C28:D28"/>
    <mergeCell ref="F28:I28"/>
    <mergeCell ref="C29:D29"/>
    <mergeCell ref="F29:I29"/>
    <mergeCell ref="K29:N29"/>
    <mergeCell ref="F24:I24"/>
    <mergeCell ref="C25:D25"/>
    <mergeCell ref="B15:B17"/>
    <mergeCell ref="C15:D15"/>
    <mergeCell ref="F15:I15"/>
    <mergeCell ref="C16:D16"/>
    <mergeCell ref="F16:I16"/>
    <mergeCell ref="C17:D17"/>
    <mergeCell ref="F17:I17"/>
    <mergeCell ref="B11:B14"/>
    <mergeCell ref="C11:D11"/>
    <mergeCell ref="F11:I11"/>
    <mergeCell ref="C12:D12"/>
    <mergeCell ref="F12:I12"/>
    <mergeCell ref="C13:D13"/>
    <mergeCell ref="F13:I13"/>
    <mergeCell ref="C14:D14"/>
    <mergeCell ref="F14:I14"/>
    <mergeCell ref="B2:L2"/>
    <mergeCell ref="E4:F4"/>
    <mergeCell ref="B6:B10"/>
    <mergeCell ref="C6:D6"/>
    <mergeCell ref="C7:D7"/>
    <mergeCell ref="F7:I7"/>
    <mergeCell ref="C8:D8"/>
    <mergeCell ref="F8:I8"/>
    <mergeCell ref="C9:D9"/>
    <mergeCell ref="F9:I9"/>
    <mergeCell ref="C10:D10"/>
    <mergeCell ref="F10:I10"/>
    <mergeCell ref="K8:O9"/>
  </mergeCells>
  <phoneticPr fontId="1"/>
  <printOptions horizontalCentered="1" verticalCentered="1"/>
  <pageMargins left="0.31496062992125984" right="0.19685039370078741" top="0.74803149606299213" bottom="0.55118110236220474" header="0.31496062992125984" footer="0.31496062992125984"/>
  <pageSetup paperSize="9" scale="7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C2:Q32"/>
  <sheetViews>
    <sheetView workbookViewId="0"/>
  </sheetViews>
  <sheetFormatPr defaultRowHeight="13.5" x14ac:dyDescent="0.15"/>
  <cols>
    <col min="1" max="1" width="6.125" customWidth="1"/>
    <col min="2" max="2" width="1.625" customWidth="1"/>
    <col min="3" max="4" width="5.625" customWidth="1"/>
    <col min="5" max="5" width="15.625" customWidth="1"/>
    <col min="6" max="6" width="3.375" bestFit="1" customWidth="1"/>
    <col min="7" max="7" width="5.625" customWidth="1"/>
    <col min="8" max="8" width="4.625" customWidth="1"/>
    <col min="9" max="9" width="5.625" customWidth="1"/>
    <col min="10" max="10" width="4.625" customWidth="1"/>
    <col min="11" max="11" width="5.625" customWidth="1"/>
    <col min="12" max="12" width="20.625" customWidth="1"/>
    <col min="17" max="17" width="5.625" customWidth="1"/>
  </cols>
  <sheetData>
    <row r="2" spans="3:17" ht="39.75" customHeight="1" x14ac:dyDescent="0.15"/>
    <row r="3" spans="3:17" ht="24" x14ac:dyDescent="0.15">
      <c r="C3" s="124" t="s">
        <v>29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33"/>
    </row>
    <row r="4" spans="3:17" ht="24" x14ac:dyDescent="0.15">
      <c r="C4" s="48"/>
      <c r="D4" s="48"/>
      <c r="E4" s="48"/>
      <c r="F4" s="48"/>
      <c r="G4" s="48"/>
      <c r="H4" s="48"/>
      <c r="I4" s="48"/>
      <c r="J4" s="48"/>
      <c r="K4" s="48"/>
      <c r="L4" s="48"/>
      <c r="M4" s="33"/>
      <c r="N4" s="33"/>
    </row>
    <row r="5" spans="3:17" ht="13.5" customHeight="1" x14ac:dyDescent="0.15">
      <c r="C5" s="46" t="s">
        <v>65</v>
      </c>
      <c r="D5" s="41"/>
      <c r="E5" s="35" t="s">
        <v>26</v>
      </c>
      <c r="F5" s="137"/>
      <c r="G5" s="137"/>
      <c r="I5" s="30"/>
      <c r="J5" s="50"/>
      <c r="K5" t="s">
        <v>25</v>
      </c>
      <c r="L5" s="44"/>
      <c r="M5" s="73"/>
      <c r="N5" s="73"/>
      <c r="O5" s="73"/>
      <c r="P5" s="73"/>
      <c r="Q5" s="73"/>
    </row>
    <row r="6" spans="3:17" ht="13.5" customHeight="1" x14ac:dyDescent="0.15">
      <c r="F6" s="32"/>
      <c r="G6" s="32"/>
      <c r="L6" s="45" t="s">
        <v>61</v>
      </c>
      <c r="M6" s="74"/>
      <c r="N6" s="74"/>
      <c r="O6" s="74"/>
      <c r="P6" s="74"/>
      <c r="Q6" s="74"/>
    </row>
    <row r="7" spans="3:17" ht="36" customHeight="1" x14ac:dyDescent="0.15">
      <c r="C7" s="102" t="s">
        <v>11</v>
      </c>
      <c r="D7" s="138" t="s">
        <v>0</v>
      </c>
      <c r="E7" s="139"/>
      <c r="F7" s="10" t="s">
        <v>32</v>
      </c>
      <c r="G7" s="51" t="s">
        <v>68</v>
      </c>
      <c r="H7" s="42"/>
      <c r="I7" s="28" t="s">
        <v>23</v>
      </c>
      <c r="J7" s="42"/>
      <c r="K7" s="27" t="s">
        <v>24</v>
      </c>
      <c r="L7" s="45" t="s">
        <v>62</v>
      </c>
      <c r="M7" s="75"/>
      <c r="N7" s="75"/>
      <c r="O7" s="75"/>
      <c r="P7" s="75"/>
      <c r="Q7" s="75"/>
    </row>
    <row r="8" spans="3:17" ht="36" customHeight="1" x14ac:dyDescent="0.15">
      <c r="C8" s="103"/>
      <c r="D8" s="140" t="s">
        <v>14</v>
      </c>
      <c r="E8" s="141"/>
      <c r="F8" s="11" t="s">
        <v>33</v>
      </c>
      <c r="G8" s="53"/>
      <c r="H8" s="54"/>
      <c r="I8" s="54"/>
      <c r="J8" s="54"/>
      <c r="K8" s="7" t="s">
        <v>19</v>
      </c>
    </row>
    <row r="9" spans="3:17" ht="36" customHeight="1" x14ac:dyDescent="0.15">
      <c r="C9" s="100"/>
      <c r="D9" s="115" t="s">
        <v>31</v>
      </c>
      <c r="E9" s="116"/>
      <c r="F9" s="12" t="s">
        <v>34</v>
      </c>
      <c r="G9" s="55"/>
      <c r="H9" s="56"/>
      <c r="I9" s="56"/>
      <c r="J9" s="56"/>
      <c r="K9" s="3" t="s">
        <v>5</v>
      </c>
      <c r="L9" s="67" t="s">
        <v>70</v>
      </c>
      <c r="M9" s="81"/>
      <c r="N9" s="81"/>
      <c r="O9" s="81"/>
      <c r="P9" s="81"/>
    </row>
    <row r="10" spans="3:17" ht="36" customHeight="1" x14ac:dyDescent="0.15">
      <c r="C10" s="100"/>
      <c r="D10" s="115" t="s">
        <v>1</v>
      </c>
      <c r="E10" s="116"/>
      <c r="F10" s="12" t="s">
        <v>35</v>
      </c>
      <c r="G10" s="55"/>
      <c r="H10" s="56"/>
      <c r="I10" s="56"/>
      <c r="J10" s="56"/>
      <c r="K10" s="4" t="s">
        <v>5</v>
      </c>
      <c r="L10" s="67"/>
      <c r="M10" s="81"/>
      <c r="N10" s="81"/>
      <c r="O10" s="81"/>
      <c r="P10" s="81"/>
    </row>
    <row r="11" spans="3:17" ht="36" customHeight="1" x14ac:dyDescent="0.15">
      <c r="C11" s="101"/>
      <c r="D11" s="105" t="s">
        <v>37</v>
      </c>
      <c r="E11" s="106"/>
      <c r="F11" s="13" t="s">
        <v>36</v>
      </c>
      <c r="G11" s="57"/>
      <c r="H11" s="58"/>
      <c r="I11" s="58"/>
      <c r="J11" s="58"/>
      <c r="K11" s="8" t="s">
        <v>5</v>
      </c>
    </row>
    <row r="12" spans="3:17" ht="36" customHeight="1" x14ac:dyDescent="0.15">
      <c r="C12" s="104" t="s">
        <v>10</v>
      </c>
      <c r="D12" s="107" t="s">
        <v>2</v>
      </c>
      <c r="E12" s="108"/>
      <c r="F12" s="14" t="s">
        <v>39</v>
      </c>
      <c r="G12" s="59"/>
      <c r="H12" s="60"/>
      <c r="I12" s="60"/>
      <c r="J12" s="60"/>
      <c r="K12" s="2" t="s">
        <v>5</v>
      </c>
      <c r="L12" s="76" t="s">
        <v>30</v>
      </c>
      <c r="M12" s="77"/>
      <c r="N12" s="77"/>
      <c r="O12" s="77"/>
    </row>
    <row r="13" spans="3:17" ht="36" customHeight="1" x14ac:dyDescent="0.15">
      <c r="C13" s="100"/>
      <c r="D13" s="109" t="s">
        <v>69</v>
      </c>
      <c r="E13" s="110"/>
      <c r="F13" s="12" t="s">
        <v>38</v>
      </c>
      <c r="G13" s="55"/>
      <c r="H13" s="56"/>
      <c r="I13" s="56"/>
      <c r="J13" s="56"/>
      <c r="K13" s="4" t="s">
        <v>5</v>
      </c>
      <c r="L13" s="79"/>
      <c r="M13" s="80"/>
      <c r="N13" s="80"/>
      <c r="O13" s="80"/>
    </row>
    <row r="14" spans="3:17" ht="36" customHeight="1" x14ac:dyDescent="0.15">
      <c r="C14" s="100"/>
      <c r="D14" s="154"/>
      <c r="E14" s="155"/>
      <c r="F14" s="12" t="s">
        <v>40</v>
      </c>
      <c r="G14" s="55"/>
      <c r="H14" s="56"/>
      <c r="I14" s="56"/>
      <c r="J14" s="56"/>
      <c r="K14" s="4" t="s">
        <v>5</v>
      </c>
      <c r="L14" s="79"/>
      <c r="M14" s="80"/>
      <c r="N14" s="80"/>
      <c r="O14" s="80"/>
    </row>
    <row r="15" spans="3:17" ht="36" customHeight="1" x14ac:dyDescent="0.15">
      <c r="C15" s="101"/>
      <c r="D15" s="105" t="s">
        <v>42</v>
      </c>
      <c r="E15" s="106"/>
      <c r="F15" s="13" t="s">
        <v>41</v>
      </c>
      <c r="G15" s="57"/>
      <c r="H15" s="58"/>
      <c r="I15" s="58"/>
      <c r="J15" s="58"/>
      <c r="K15" s="9" t="s">
        <v>5</v>
      </c>
      <c r="L15" s="79"/>
      <c r="M15" s="80"/>
      <c r="N15" s="80"/>
      <c r="O15" s="80"/>
    </row>
    <row r="16" spans="3:17" ht="36" customHeight="1" x14ac:dyDescent="0.15">
      <c r="C16" s="104" t="s">
        <v>12</v>
      </c>
      <c r="D16" s="113" t="s">
        <v>3</v>
      </c>
      <c r="E16" s="114"/>
      <c r="F16" s="14" t="s">
        <v>43</v>
      </c>
      <c r="G16" s="59"/>
      <c r="H16" s="60"/>
      <c r="I16" s="60"/>
      <c r="J16" s="60"/>
      <c r="K16" s="7" t="s">
        <v>5</v>
      </c>
      <c r="L16" s="79"/>
      <c r="M16" s="80"/>
      <c r="N16" s="80"/>
      <c r="O16" s="80"/>
    </row>
    <row r="17" spans="3:16" ht="36" customHeight="1" x14ac:dyDescent="0.15">
      <c r="C17" s="100"/>
      <c r="D17" s="115" t="s">
        <v>4</v>
      </c>
      <c r="E17" s="116"/>
      <c r="F17" s="12" t="s">
        <v>44</v>
      </c>
      <c r="G17" s="55"/>
      <c r="H17" s="56"/>
      <c r="I17" s="56"/>
      <c r="J17" s="56"/>
      <c r="K17" s="5" t="s">
        <v>6</v>
      </c>
    </row>
    <row r="18" spans="3:16" ht="36" customHeight="1" x14ac:dyDescent="0.15">
      <c r="C18" s="101"/>
      <c r="D18" s="117" t="s">
        <v>13</v>
      </c>
      <c r="E18" s="118"/>
      <c r="F18" s="13" t="s">
        <v>45</v>
      </c>
      <c r="G18" s="133"/>
      <c r="H18" s="134"/>
      <c r="I18" s="134"/>
      <c r="J18" s="134"/>
      <c r="K18" s="6" t="s">
        <v>7</v>
      </c>
      <c r="L18" s="69" t="s">
        <v>63</v>
      </c>
      <c r="M18" s="78"/>
      <c r="N18" s="78"/>
      <c r="O18" s="78"/>
      <c r="P18" s="78"/>
    </row>
    <row r="20" spans="3:16" ht="17.25" x14ac:dyDescent="0.15">
      <c r="C20" s="1" t="s">
        <v>8</v>
      </c>
      <c r="D20" s="1"/>
    </row>
    <row r="21" spans="3:16" ht="17.25" x14ac:dyDescent="0.15">
      <c r="D21" s="123" t="s">
        <v>9</v>
      </c>
      <c r="E21" s="123"/>
      <c r="F21" s="123"/>
      <c r="G21" s="123"/>
      <c r="H21" s="123"/>
      <c r="I21" s="123"/>
      <c r="J21" s="123"/>
      <c r="K21" s="123"/>
      <c r="L21" s="123"/>
    </row>
    <row r="23" spans="3:16" ht="36" customHeight="1" thickBot="1" x14ac:dyDescent="0.2">
      <c r="C23" s="96" t="s">
        <v>21</v>
      </c>
      <c r="D23" s="97"/>
      <c r="E23" s="98"/>
      <c r="F23" s="24" t="s">
        <v>43</v>
      </c>
      <c r="G23" s="135"/>
      <c r="H23" s="136"/>
      <c r="I23" s="136"/>
      <c r="J23" s="136"/>
      <c r="K23" s="17" t="s">
        <v>5</v>
      </c>
    </row>
    <row r="24" spans="3:16" ht="36" customHeight="1" thickTop="1" x14ac:dyDescent="0.15">
      <c r="C24" s="99" t="s">
        <v>17</v>
      </c>
      <c r="D24" s="119" t="s">
        <v>16</v>
      </c>
      <c r="E24" s="120"/>
      <c r="F24" s="22" t="s">
        <v>36</v>
      </c>
      <c r="G24" s="61"/>
      <c r="H24" s="62"/>
      <c r="I24" s="62"/>
      <c r="J24" s="62"/>
      <c r="K24" s="18" t="s">
        <v>5</v>
      </c>
      <c r="L24" s="67" t="s">
        <v>60</v>
      </c>
      <c r="M24" s="68"/>
      <c r="N24" s="68"/>
      <c r="O24" s="68"/>
      <c r="P24" s="68"/>
    </row>
    <row r="25" spans="3:16" ht="36" customHeight="1" x14ac:dyDescent="0.15">
      <c r="C25" s="100"/>
      <c r="D25" s="121" t="s">
        <v>15</v>
      </c>
      <c r="E25" s="122"/>
      <c r="F25" s="23"/>
      <c r="G25" s="63">
        <v>5.8999999999999997E-2</v>
      </c>
      <c r="H25" s="64"/>
      <c r="I25" s="64"/>
      <c r="J25" s="64"/>
      <c r="K25" s="15"/>
      <c r="L25" s="49"/>
    </row>
    <row r="26" spans="3:16" ht="36" customHeight="1" x14ac:dyDescent="0.15">
      <c r="C26" s="100"/>
      <c r="D26" s="90" t="s">
        <v>53</v>
      </c>
      <c r="E26" s="91"/>
      <c r="F26" s="11" t="s">
        <v>46</v>
      </c>
      <c r="G26" s="65"/>
      <c r="H26" s="66"/>
      <c r="I26" s="66"/>
      <c r="J26" s="66"/>
      <c r="K26" s="15"/>
      <c r="L26" s="67" t="s">
        <v>59</v>
      </c>
      <c r="M26" s="68"/>
      <c r="N26" s="68"/>
      <c r="O26" s="68"/>
    </row>
    <row r="27" spans="3:16" ht="36" customHeight="1" x14ac:dyDescent="0.15">
      <c r="C27" s="101"/>
      <c r="D27" s="125" t="s">
        <v>54</v>
      </c>
      <c r="E27" s="126"/>
      <c r="F27" s="13" t="s">
        <v>47</v>
      </c>
      <c r="G27" s="57"/>
      <c r="H27" s="58"/>
      <c r="I27" s="58"/>
      <c r="J27" s="58"/>
      <c r="K27" s="16" t="s">
        <v>5</v>
      </c>
      <c r="L27" s="49"/>
    </row>
    <row r="28" spans="3:16" ht="36" customHeight="1" x14ac:dyDescent="0.15">
      <c r="C28" s="85" t="s">
        <v>18</v>
      </c>
      <c r="D28" s="127" t="s">
        <v>10</v>
      </c>
      <c r="E28" s="128"/>
      <c r="F28" s="14" t="s">
        <v>41</v>
      </c>
      <c r="G28" s="129"/>
      <c r="H28" s="130"/>
      <c r="I28" s="130"/>
      <c r="J28" s="130"/>
      <c r="K28" s="19" t="s">
        <v>5</v>
      </c>
      <c r="L28" s="69" t="s">
        <v>58</v>
      </c>
      <c r="M28" s="70"/>
      <c r="N28" s="70"/>
      <c r="O28" s="70"/>
    </row>
    <row r="29" spans="3:16" ht="36" customHeight="1" x14ac:dyDescent="0.15">
      <c r="C29" s="86"/>
      <c r="D29" s="90" t="s">
        <v>55</v>
      </c>
      <c r="E29" s="91"/>
      <c r="F29" s="12" t="s">
        <v>48</v>
      </c>
      <c r="G29" s="131"/>
      <c r="H29" s="132"/>
      <c r="I29" s="132"/>
      <c r="J29" s="132"/>
      <c r="K29" s="15" t="s">
        <v>5</v>
      </c>
      <c r="L29" s="49"/>
    </row>
    <row r="30" spans="3:16" ht="36" customHeight="1" x14ac:dyDescent="0.15">
      <c r="C30" s="86"/>
      <c r="D30" s="90" t="s">
        <v>56</v>
      </c>
      <c r="E30" s="91"/>
      <c r="F30" s="12" t="s">
        <v>49</v>
      </c>
      <c r="G30" s="65"/>
      <c r="H30" s="66"/>
      <c r="I30" s="66"/>
      <c r="J30" s="66"/>
      <c r="K30" s="15"/>
      <c r="L30" s="67" t="s">
        <v>27</v>
      </c>
      <c r="M30" s="81"/>
      <c r="N30" s="81"/>
      <c r="O30" s="81"/>
    </row>
    <row r="31" spans="3:16" ht="36" customHeight="1" thickBot="1" x14ac:dyDescent="0.2">
      <c r="C31" s="87"/>
      <c r="D31" s="88" t="s">
        <v>57</v>
      </c>
      <c r="E31" s="89"/>
      <c r="F31" s="21" t="s">
        <v>50</v>
      </c>
      <c r="G31" s="94"/>
      <c r="H31" s="95"/>
      <c r="I31" s="95"/>
      <c r="J31" s="95"/>
      <c r="K31" s="20" t="s">
        <v>5</v>
      </c>
    </row>
    <row r="32" spans="3:16" ht="36" customHeight="1" thickTop="1" x14ac:dyDescent="0.15">
      <c r="C32" s="82" t="s">
        <v>52</v>
      </c>
      <c r="D32" s="83"/>
      <c r="E32" s="84"/>
      <c r="F32" s="25" t="s">
        <v>51</v>
      </c>
      <c r="G32" s="92"/>
      <c r="H32" s="93"/>
      <c r="I32" s="93"/>
      <c r="J32" s="93"/>
      <c r="K32" s="26" t="s">
        <v>5</v>
      </c>
      <c r="L32" s="71" t="s">
        <v>28</v>
      </c>
      <c r="M32" s="72"/>
      <c r="N32" s="72"/>
      <c r="O32" s="72"/>
    </row>
  </sheetData>
  <sheetProtection algorithmName="SHA-512" hashValue="Sic0C+gK4pAur54sBK/hqNc4G1B8P8ecyy2C7mQVwGT8Jy+7ADsEEdzfBqEPkzKICRhw6cHXxV5U+X6FFoQKfQ==" saltValue="J7xPssXhQ2n225yMmfItHA==" spinCount="100000" sheet="1" objects="1" scenarios="1"/>
  <mergeCells count="65">
    <mergeCell ref="C3:M3"/>
    <mergeCell ref="D10:E10"/>
    <mergeCell ref="G10:J10"/>
    <mergeCell ref="D11:E11"/>
    <mergeCell ref="G11:J11"/>
    <mergeCell ref="F5:G5"/>
    <mergeCell ref="M5:Q6"/>
    <mergeCell ref="C7:C11"/>
    <mergeCell ref="D7:E7"/>
    <mergeCell ref="M7:Q7"/>
    <mergeCell ref="D8:E8"/>
    <mergeCell ref="G8:J8"/>
    <mergeCell ref="D9:E9"/>
    <mergeCell ref="G9:J9"/>
    <mergeCell ref="L9:P10"/>
    <mergeCell ref="L13:O13"/>
    <mergeCell ref="D14:E14"/>
    <mergeCell ref="G14:J14"/>
    <mergeCell ref="L14:O14"/>
    <mergeCell ref="D12:E12"/>
    <mergeCell ref="G12:J12"/>
    <mergeCell ref="L15:O15"/>
    <mergeCell ref="C16:C18"/>
    <mergeCell ref="D16:E16"/>
    <mergeCell ref="G16:J16"/>
    <mergeCell ref="L16:O16"/>
    <mergeCell ref="D17:E17"/>
    <mergeCell ref="G17:J17"/>
    <mergeCell ref="D18:E18"/>
    <mergeCell ref="G18:J18"/>
    <mergeCell ref="L18:P18"/>
    <mergeCell ref="C12:C15"/>
    <mergeCell ref="D15:E15"/>
    <mergeCell ref="G15:J15"/>
    <mergeCell ref="L12:O12"/>
    <mergeCell ref="D13:E13"/>
    <mergeCell ref="G13:J13"/>
    <mergeCell ref="D21:L21"/>
    <mergeCell ref="C23:E23"/>
    <mergeCell ref="G23:J23"/>
    <mergeCell ref="C24:C27"/>
    <mergeCell ref="D24:E24"/>
    <mergeCell ref="G24:J24"/>
    <mergeCell ref="L24:P24"/>
    <mergeCell ref="D25:E25"/>
    <mergeCell ref="G25:J25"/>
    <mergeCell ref="D26:E26"/>
    <mergeCell ref="G26:J26"/>
    <mergeCell ref="L26:O26"/>
    <mergeCell ref="D27:E27"/>
    <mergeCell ref="G27:J27"/>
    <mergeCell ref="C32:E32"/>
    <mergeCell ref="G32:J32"/>
    <mergeCell ref="L32:O32"/>
    <mergeCell ref="C28:C31"/>
    <mergeCell ref="D28:E28"/>
    <mergeCell ref="G28:J28"/>
    <mergeCell ref="L28:O28"/>
    <mergeCell ref="D29:E29"/>
    <mergeCell ref="G29:J29"/>
    <mergeCell ref="D30:E30"/>
    <mergeCell ref="G30:J30"/>
    <mergeCell ref="L30:O30"/>
    <mergeCell ref="D31:E31"/>
    <mergeCell ref="G31:J31"/>
  </mergeCells>
  <phoneticPr fontId="1"/>
  <dataValidations count="1">
    <dataValidation type="list" allowBlank="1" showInputMessage="1" showErrorMessage="1" sqref="C5">
      <formula1>"平成,令和"</formula1>
    </dataValidation>
  </dataValidations>
  <printOptions horizontalCentered="1"/>
  <pageMargins left="0.27" right="0.19685039370078741" top="0.59055118110236227" bottom="0.51181102362204722" header="0.19685039370078741" footer="0.19685039370078741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計算シート（計算式入）</vt:lpstr>
      <vt:lpstr>記入例</vt:lpstr>
      <vt:lpstr>計算シート（手書き用）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鳥取市役所</cp:lastModifiedBy>
  <cp:lastPrinted>2021-03-04T23:35:27Z</cp:lastPrinted>
  <dcterms:created xsi:type="dcterms:W3CDTF">2018-10-22T02:22:26Z</dcterms:created>
  <dcterms:modified xsi:type="dcterms:W3CDTF">2021-11-18T02:31:19Z</dcterms:modified>
</cp:coreProperties>
</file>