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1712\Desktop\HP変更\"/>
    </mc:Choice>
  </mc:AlternateContent>
  <bookViews>
    <workbookView xWindow="0" yWindow="0" windowWidth="28800" windowHeight="11385"/>
  </bookViews>
  <sheets>
    <sheet name="Sheet1" sheetId="1" r:id="rId1"/>
  </sheets>
  <definedNames>
    <definedName name="_xlnm.Print_Area" localSheetId="0">Sheet1!$A$1:$P$37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K36" i="1"/>
  <c r="J36" i="1"/>
  <c r="I36" i="1"/>
  <c r="F36" i="1"/>
  <c r="K35" i="1"/>
  <c r="J35" i="1"/>
  <c r="I35" i="1"/>
  <c r="L35" i="1" s="1"/>
  <c r="F35" i="1"/>
  <c r="K34" i="1"/>
  <c r="J34" i="1"/>
  <c r="I34" i="1"/>
  <c r="L34" i="1" s="1"/>
  <c r="F34" i="1"/>
  <c r="K33" i="1"/>
  <c r="J33" i="1"/>
  <c r="I33" i="1"/>
  <c r="F33" i="1"/>
  <c r="L33" i="1" s="1"/>
  <c r="O32" i="1"/>
  <c r="K32" i="1"/>
  <c r="J32" i="1"/>
  <c r="I32" i="1"/>
  <c r="L32" i="1" s="1"/>
  <c r="F32" i="1"/>
  <c r="O31" i="1"/>
  <c r="L31" i="1"/>
  <c r="K31" i="1"/>
  <c r="J31" i="1"/>
  <c r="I31" i="1"/>
  <c r="F31" i="1"/>
  <c r="O30" i="1"/>
  <c r="L30" i="1"/>
  <c r="K30" i="1"/>
  <c r="J30" i="1"/>
  <c r="I30" i="1"/>
  <c r="F30" i="1"/>
  <c r="O29" i="1"/>
  <c r="K29" i="1"/>
  <c r="J29" i="1"/>
  <c r="I29" i="1"/>
  <c r="F29" i="1"/>
  <c r="L29" i="1" s="1"/>
  <c r="O28" i="1"/>
  <c r="K28" i="1"/>
  <c r="J28" i="1"/>
  <c r="I28" i="1"/>
  <c r="L28" i="1" s="1"/>
  <c r="F28" i="1"/>
  <c r="F27" i="1"/>
  <c r="O26" i="1"/>
  <c r="K26" i="1"/>
  <c r="J26" i="1"/>
  <c r="I26" i="1"/>
  <c r="L26" i="1" s="1"/>
  <c r="F26" i="1"/>
  <c r="O25" i="1"/>
  <c r="K25" i="1"/>
  <c r="J25" i="1"/>
  <c r="I25" i="1"/>
  <c r="L25" i="1" s="1"/>
  <c r="F25" i="1"/>
  <c r="O24" i="1"/>
  <c r="L24" i="1"/>
  <c r="K24" i="1"/>
  <c r="J24" i="1"/>
  <c r="I24" i="1"/>
  <c r="F24" i="1"/>
  <c r="O23" i="1"/>
  <c r="K23" i="1"/>
  <c r="J23" i="1"/>
  <c r="I23" i="1"/>
  <c r="L23" i="1" s="1"/>
  <c r="F23" i="1"/>
  <c r="O22" i="1"/>
  <c r="K22" i="1"/>
  <c r="J22" i="1"/>
  <c r="I22" i="1"/>
  <c r="L22" i="1" s="1"/>
  <c r="F22" i="1"/>
  <c r="O21" i="1"/>
  <c r="K21" i="1"/>
  <c r="J21" i="1"/>
  <c r="I21" i="1"/>
  <c r="L21" i="1" s="1"/>
  <c r="F21" i="1"/>
  <c r="F20" i="1"/>
  <c r="O19" i="1"/>
  <c r="L19" i="1"/>
  <c r="K19" i="1"/>
  <c r="J19" i="1"/>
  <c r="I19" i="1"/>
  <c r="F19" i="1"/>
  <c r="O18" i="1"/>
  <c r="K18" i="1"/>
  <c r="J18" i="1"/>
  <c r="I18" i="1"/>
  <c r="F18" i="1"/>
  <c r="L18" i="1" s="1"/>
  <c r="O17" i="1"/>
  <c r="K17" i="1"/>
  <c r="J17" i="1"/>
  <c r="I17" i="1"/>
  <c r="L17" i="1" s="1"/>
  <c r="F17" i="1"/>
  <c r="O16" i="1"/>
  <c r="L16" i="1"/>
  <c r="K16" i="1"/>
  <c r="J16" i="1"/>
  <c r="I16" i="1"/>
  <c r="F16" i="1"/>
  <c r="O15" i="1"/>
  <c r="L15" i="1"/>
  <c r="K15" i="1"/>
  <c r="J15" i="1"/>
  <c r="I15" i="1"/>
  <c r="F15" i="1"/>
  <c r="O14" i="1"/>
  <c r="K14" i="1"/>
  <c r="J14" i="1"/>
  <c r="I14" i="1"/>
  <c r="F14" i="1"/>
  <c r="L14" i="1" s="1"/>
  <c r="O13" i="1"/>
  <c r="K13" i="1"/>
  <c r="J13" i="1"/>
  <c r="I13" i="1"/>
  <c r="L13" i="1" s="1"/>
  <c r="F13" i="1"/>
  <c r="O12" i="1"/>
  <c r="L12" i="1"/>
  <c r="K12" i="1"/>
  <c r="J12" i="1"/>
  <c r="I12" i="1"/>
  <c r="F12" i="1"/>
  <c r="O11" i="1"/>
  <c r="L11" i="1"/>
  <c r="K11" i="1"/>
  <c r="J11" i="1"/>
  <c r="I11" i="1"/>
  <c r="F11" i="1"/>
  <c r="O10" i="1"/>
  <c r="K10" i="1"/>
  <c r="J10" i="1"/>
  <c r="I10" i="1"/>
  <c r="F10" i="1"/>
  <c r="L10" i="1" s="1"/>
  <c r="O9" i="1"/>
  <c r="K9" i="1"/>
  <c r="J9" i="1"/>
  <c r="I9" i="1"/>
  <c r="L9" i="1" s="1"/>
  <c r="F9" i="1"/>
  <c r="K8" i="1"/>
  <c r="J8" i="1"/>
  <c r="I8" i="1"/>
  <c r="L8" i="1" s="1"/>
  <c r="F8" i="1"/>
  <c r="O7" i="1"/>
  <c r="K7" i="1"/>
  <c r="J7" i="1"/>
  <c r="I7" i="1"/>
  <c r="L7" i="1" s="1"/>
  <c r="F7" i="1"/>
  <c r="O6" i="1"/>
  <c r="K6" i="1"/>
  <c r="J6" i="1"/>
  <c r="I6" i="1"/>
  <c r="L6" i="1" s="1"/>
  <c r="F6" i="1"/>
  <c r="O5" i="1"/>
  <c r="K5" i="1"/>
  <c r="J5" i="1"/>
  <c r="I5" i="1"/>
  <c r="L5" i="1" s="1"/>
  <c r="F5" i="1"/>
</calcChain>
</file>

<file path=xl/sharedStrings.xml><?xml version="1.0" encoding="utf-8"?>
<sst xmlns="http://schemas.openxmlformats.org/spreadsheetml/2006/main" count="65" uniqueCount="54">
  <si>
    <t>選挙執行年月日</t>
    <rPh sb="0" eb="2">
      <t>センキョ</t>
    </rPh>
    <rPh sb="2" eb="4">
      <t>シッコウ</t>
    </rPh>
    <rPh sb="4" eb="7">
      <t>ネンガッピ</t>
    </rPh>
    <phoneticPr fontId="4"/>
  </si>
  <si>
    <t>候補</t>
    <rPh sb="0" eb="2">
      <t>コウホシャ</t>
    </rPh>
    <phoneticPr fontId="4"/>
  </si>
  <si>
    <t>定数</t>
    <rPh sb="0" eb="2">
      <t>テイスウ</t>
    </rPh>
    <phoneticPr fontId="6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</si>
  <si>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4"/>
  </si>
  <si>
    <t>投　票　者　数</t>
    <rPh sb="0" eb="5">
      <t>トウヒョウシャ</t>
    </rPh>
    <rPh sb="6" eb="7">
      <t>スウ</t>
    </rPh>
    <phoneticPr fontId="4"/>
  </si>
  <si>
    <t>投　票　率</t>
    <rPh sb="0" eb="3">
      <t>トウヒョウ</t>
    </rPh>
    <rPh sb="4" eb="5">
      <t>リツ</t>
    </rPh>
    <phoneticPr fontId="4"/>
  </si>
  <si>
    <t>投票</t>
    <rPh sb="0" eb="2">
      <t>トウヒョウ</t>
    </rPh>
    <phoneticPr fontId="4"/>
  </si>
  <si>
    <t>有効</t>
    <rPh sb="0" eb="2">
      <t>ユウコウ</t>
    </rPh>
    <phoneticPr fontId="4"/>
  </si>
  <si>
    <t>無効</t>
    <rPh sb="0" eb="2">
      <t>ムコウ</t>
    </rPh>
    <phoneticPr fontId="4"/>
  </si>
  <si>
    <t>備　考</t>
    <rPh sb="0" eb="3">
      <t>ビコウ</t>
    </rPh>
    <phoneticPr fontId="4"/>
  </si>
  <si>
    <t>者数</t>
    <rPh sb="0" eb="1">
      <t>シャ</t>
    </rPh>
    <rPh sb="1" eb="2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</si>
  <si>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</si>
  <si>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</si>
  <si>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</si>
  <si>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総数</t>
    <rPh sb="0" eb="2">
      <t>ソウスウ</t>
    </rPh>
    <phoneticPr fontId="4"/>
  </si>
  <si>
    <t>昭和２２．　４．３０</t>
    <rPh sb="0" eb="2">
      <t>ショウワ</t>
    </rPh>
    <phoneticPr fontId="4"/>
  </si>
  <si>
    <t>　　２４．　５．　８</t>
    <phoneticPr fontId="4"/>
  </si>
  <si>
    <t>補欠選挙</t>
    <rPh sb="0" eb="2">
      <t>ホケツ</t>
    </rPh>
    <rPh sb="2" eb="4">
      <t>センキョ</t>
    </rPh>
    <phoneticPr fontId="4"/>
  </si>
  <si>
    <t>　　２５．１２．１７</t>
  </si>
  <si>
    <t>解散による選挙</t>
    <phoneticPr fontId="4"/>
  </si>
  <si>
    <t>　　２９．１２．　４</t>
  </si>
  <si>
    <t>　　３３．１１．２８</t>
  </si>
  <si>
    <t>　　３７．１１．２５</t>
  </si>
  <si>
    <t>　　４１．１１．２０</t>
  </si>
  <si>
    <t>　　４５．１１．１８</t>
  </si>
  <si>
    <t>　　４９．１２．　１</t>
  </si>
  <si>
    <t>　　５３．１１．２６</t>
  </si>
  <si>
    <t>　　５７．１１．２８</t>
  </si>
  <si>
    <t>　　６１．１１．３０</t>
  </si>
  <si>
    <t>平成　２．　４．１５</t>
    <rPh sb="0" eb="2">
      <t>ヘイセイ</t>
    </rPh>
    <phoneticPr fontId="4"/>
  </si>
  <si>
    <t>補欠選挙</t>
    <rPh sb="2" eb="4">
      <t>センキョ</t>
    </rPh>
    <phoneticPr fontId="4"/>
  </si>
  <si>
    <t>　　　２．１２．　９</t>
    <phoneticPr fontId="6"/>
  </si>
  <si>
    <t>　　　６．１１．２７</t>
  </si>
  <si>
    <t>　　１０．　４．１２</t>
  </si>
  <si>
    <t>無投票</t>
    <rPh sb="0" eb="3">
      <t>ムトウヒョウ</t>
    </rPh>
    <phoneticPr fontId="6"/>
  </si>
  <si>
    <t>　　１０．１１．２９</t>
  </si>
  <si>
    <t>　　１４．１１．２４</t>
  </si>
  <si>
    <r>
      <t xml:space="preserve">
　１６．１１．２１
　　</t>
    </r>
    <r>
      <rPr>
        <sz val="10"/>
        <rFont val="ＭＳ 明朝"/>
        <family val="1"/>
        <charset val="128"/>
      </rPr>
      <t xml:space="preserve"> （増員選挙）</t>
    </r>
    <rPh sb="14" eb="16">
      <t>ゾウイン</t>
    </rPh>
    <rPh sb="16" eb="18">
      <t>センキョ</t>
    </rPh>
    <phoneticPr fontId="6"/>
  </si>
  <si>
    <t>国府選挙区</t>
    <rPh sb="2" eb="5">
      <t>センキョク</t>
    </rPh>
    <phoneticPr fontId="4"/>
  </si>
  <si>
    <t>福部選挙区</t>
    <rPh sb="0" eb="2">
      <t>フクベ</t>
    </rPh>
    <rPh sb="2" eb="5">
      <t>センキョク</t>
    </rPh>
    <phoneticPr fontId="4"/>
  </si>
  <si>
    <t>河原選挙区</t>
    <rPh sb="0" eb="2">
      <t>カワハラ</t>
    </rPh>
    <rPh sb="2" eb="5">
      <t>センキョク</t>
    </rPh>
    <phoneticPr fontId="4"/>
  </si>
  <si>
    <t>用瀬選挙区</t>
    <rPh sb="0" eb="2">
      <t>モチガセ</t>
    </rPh>
    <rPh sb="2" eb="5">
      <t>センキョク</t>
    </rPh>
    <phoneticPr fontId="4"/>
  </si>
  <si>
    <t>佐治選挙区</t>
    <rPh sb="0" eb="2">
      <t>サジ</t>
    </rPh>
    <rPh sb="2" eb="5">
      <t>センキョク</t>
    </rPh>
    <phoneticPr fontId="4"/>
  </si>
  <si>
    <t>気高選挙区</t>
    <rPh sb="0" eb="2">
      <t>ケタカ</t>
    </rPh>
    <rPh sb="2" eb="5">
      <t>センキョク</t>
    </rPh>
    <phoneticPr fontId="4"/>
  </si>
  <si>
    <t>鹿野選挙区</t>
    <rPh sb="0" eb="2">
      <t>シカノ</t>
    </rPh>
    <rPh sb="2" eb="5">
      <t>センキョク</t>
    </rPh>
    <phoneticPr fontId="4"/>
  </si>
  <si>
    <t>青谷選挙区</t>
    <rPh sb="0" eb="2">
      <t>アオヤ</t>
    </rPh>
    <rPh sb="2" eb="5">
      <t>センキョク</t>
    </rPh>
    <phoneticPr fontId="4"/>
  </si>
  <si>
    <t>　　１８．１１．２６</t>
    <phoneticPr fontId="4"/>
  </si>
  <si>
    <t>　　２２．１１．２１</t>
    <phoneticPr fontId="4"/>
  </si>
  <si>
    <t>　　２６．　４．１３</t>
    <phoneticPr fontId="4"/>
  </si>
  <si>
    <t>　　２６．１１．１６</t>
    <phoneticPr fontId="4"/>
  </si>
  <si>
    <t>　　３０．１１．１８</t>
    <phoneticPr fontId="4"/>
  </si>
  <si>
    <t>令和　４．１１．２０</t>
    <rPh sb="0" eb="2">
      <t>レイワ</t>
    </rPh>
    <phoneticPr fontId="4"/>
  </si>
  <si>
    <t>（注）投票者数と投票総数の差は、不受理又は持帰りと推定</t>
    <rPh sb="1" eb="2">
      <t>チュウ</t>
    </rPh>
    <rPh sb="3" eb="6">
      <t>トウヒョウシャ</t>
    </rPh>
    <rPh sb="6" eb="7">
      <t>スウ</t>
    </rPh>
    <rPh sb="8" eb="10">
      <t>トウヒョウ</t>
    </rPh>
    <rPh sb="10" eb="12">
      <t>ソウスウ</t>
    </rPh>
    <rPh sb="13" eb="14">
      <t>サ</t>
    </rPh>
    <rPh sb="16" eb="17">
      <t>フ</t>
    </rPh>
    <rPh sb="17" eb="19">
      <t>ジュリ</t>
    </rPh>
    <rPh sb="19" eb="20">
      <t>マタ</t>
    </rPh>
    <rPh sb="21" eb="23">
      <t>モチカエ</t>
    </rPh>
    <rPh sb="25" eb="27">
      <t>スイテイ</t>
    </rPh>
    <phoneticPr fontId="4"/>
  </si>
  <si>
    <t>鳥取市議会議員選挙の記録</t>
    <rPh sb="0" eb="1">
      <t>トリ</t>
    </rPh>
    <rPh sb="1" eb="2">
      <t>トリ</t>
    </rPh>
    <rPh sb="2" eb="3">
      <t>シ</t>
    </rPh>
    <rPh sb="3" eb="4">
      <t>ギ</t>
    </rPh>
    <rPh sb="4" eb="5">
      <t>カイ</t>
    </rPh>
    <rPh sb="5" eb="6">
      <t>ギ</t>
    </rPh>
    <rPh sb="6" eb="7">
      <t>イン</t>
    </rPh>
    <rPh sb="7" eb="8">
      <t>セン</t>
    </rPh>
    <rPh sb="8" eb="9">
      <t>キョ</t>
    </rPh>
    <rPh sb="10" eb="11">
      <t>キ</t>
    </rPh>
    <rPh sb="11" eb="12">
      <t>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</si>
</sst>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0.00_);[Red]\(0.00\)"/>
  </numFmts>
  <fonts count="12" x14ac:knownFonts="1">
    <font>
      <sz val="10"/>
      <color theme="1"/>
      <name val="ＭＳ Ｐ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6"/>
      <name val="ＭＳ Ｐ明朝"/>
      <family val="1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NumberFormat="1" applyFont="1" applyFill="1" applyAlignment="1">
      <alignment vertical="center" shrinkToFit="1"/>
    </xf>
    <xf numFmtId="0" fontId="5" fillId="0" borderId="0" xfId="1" applyFont="1" applyFill="1" applyAlignment="1">
      <alignment vertic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6" xfId="1" applyFont="1" applyFill="1" applyBorder="1" applyAlignment="1">
      <alignment horizontal="center" vertical="top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49" fontId="7" fillId="0" borderId="11" xfId="1" applyNumberFormat="1" applyFont="1" applyFill="1" applyBorder="1" applyAlignment="1">
      <alignment vertical="center" shrinkToFit="1"/>
    </xf>
    <xf numFmtId="176" fontId="5" fillId="0" borderId="12" xfId="1" applyNumberFormat="1" applyFont="1" applyFill="1" applyBorder="1" applyAlignment="1">
      <alignment vertical="center" shrinkToFit="1"/>
    </xf>
    <xf numFmtId="176" fontId="5" fillId="0" borderId="13" xfId="1" applyNumberFormat="1" applyFont="1" applyFill="1" applyBorder="1" applyAlignment="1">
      <alignment vertical="center" shrinkToFit="1"/>
    </xf>
    <xf numFmtId="177" fontId="5" fillId="0" borderId="14" xfId="1" applyNumberFormat="1" applyFont="1" applyFill="1" applyBorder="1" applyAlignment="1">
      <alignment vertical="center" shrinkToFit="1"/>
    </xf>
    <xf numFmtId="177" fontId="5" fillId="0" borderId="15" xfId="1" applyNumberFormat="1" applyFont="1" applyFill="1" applyBorder="1" applyAlignment="1">
      <alignment vertical="center" shrinkToFit="1"/>
    </xf>
    <xf numFmtId="177" fontId="5" fillId="2" borderId="12" xfId="1" applyNumberFormat="1" applyFont="1" applyFill="1" applyBorder="1" applyAlignment="1">
      <alignment vertical="center" shrinkToFit="1"/>
    </xf>
    <xf numFmtId="178" fontId="5" fillId="2" borderId="14" xfId="1" applyNumberFormat="1" applyFont="1" applyFill="1" applyBorder="1" applyAlignment="1">
      <alignment vertical="center" shrinkToFit="1"/>
    </xf>
    <xf numFmtId="178" fontId="5" fillId="2" borderId="15" xfId="1" applyNumberFormat="1" applyFont="1" applyFill="1" applyBorder="1" applyAlignment="1">
      <alignment vertical="center" shrinkToFit="1"/>
    </xf>
    <xf numFmtId="178" fontId="5" fillId="2" borderId="12" xfId="1" applyNumberFormat="1" applyFont="1" applyFill="1" applyBorder="1" applyAlignment="1">
      <alignment vertical="center" shrinkToFit="1"/>
    </xf>
    <xf numFmtId="177" fontId="5" fillId="0" borderId="12" xfId="1" applyNumberFormat="1" applyFont="1" applyFill="1" applyBorder="1" applyAlignment="1">
      <alignment vertical="center" shrinkToFit="1"/>
    </xf>
    <xf numFmtId="0" fontId="5" fillId="0" borderId="16" xfId="1" applyFont="1" applyFill="1" applyBorder="1" applyAlignment="1">
      <alignment vertical="center" shrinkToFit="1"/>
    </xf>
    <xf numFmtId="0" fontId="8" fillId="0" borderId="0" xfId="1" applyFont="1">
      <alignment vertical="center"/>
    </xf>
    <xf numFmtId="49" fontId="7" fillId="0" borderId="17" xfId="1" applyNumberFormat="1" applyFont="1" applyFill="1" applyBorder="1" applyAlignment="1">
      <alignment vertical="center" shrinkToFit="1"/>
    </xf>
    <xf numFmtId="176" fontId="5" fillId="0" borderId="18" xfId="1" applyNumberFormat="1" applyFont="1" applyFill="1" applyBorder="1" applyAlignment="1">
      <alignment vertical="center" shrinkToFit="1"/>
    </xf>
    <xf numFmtId="176" fontId="5" fillId="0" borderId="19" xfId="1" applyNumberFormat="1" applyFont="1" applyFill="1" applyBorder="1" applyAlignment="1">
      <alignment vertical="center" shrinkToFit="1"/>
    </xf>
    <xf numFmtId="177" fontId="5" fillId="0" borderId="20" xfId="1" applyNumberFormat="1" applyFont="1" applyFill="1" applyBorder="1" applyAlignment="1">
      <alignment vertical="center" shrinkToFit="1"/>
    </xf>
    <xf numFmtId="177" fontId="5" fillId="0" borderId="21" xfId="1" applyNumberFormat="1" applyFont="1" applyFill="1" applyBorder="1" applyAlignment="1">
      <alignment vertical="center" shrinkToFit="1"/>
    </xf>
    <xf numFmtId="177" fontId="5" fillId="2" borderId="18" xfId="1" applyNumberFormat="1" applyFont="1" applyFill="1" applyBorder="1" applyAlignment="1">
      <alignment vertical="center" shrinkToFit="1"/>
    </xf>
    <xf numFmtId="178" fontId="5" fillId="2" borderId="20" xfId="1" applyNumberFormat="1" applyFont="1" applyFill="1" applyBorder="1" applyAlignment="1">
      <alignment vertical="center" shrinkToFit="1"/>
    </xf>
    <xf numFmtId="178" fontId="5" fillId="2" borderId="21" xfId="1" applyNumberFormat="1" applyFont="1" applyFill="1" applyBorder="1" applyAlignment="1">
      <alignment vertical="center" shrinkToFit="1"/>
    </xf>
    <xf numFmtId="178" fontId="5" fillId="2" borderId="18" xfId="1" applyNumberFormat="1" applyFont="1" applyFill="1" applyBorder="1" applyAlignment="1">
      <alignment vertical="center" shrinkToFit="1"/>
    </xf>
    <xf numFmtId="177" fontId="5" fillId="0" borderId="18" xfId="1" applyNumberFormat="1" applyFont="1" applyFill="1" applyBorder="1" applyAlignment="1">
      <alignment vertical="center" shrinkToFit="1"/>
    </xf>
    <xf numFmtId="0" fontId="5" fillId="0" borderId="22" xfId="1" applyFont="1" applyFill="1" applyBorder="1" applyAlignment="1">
      <alignment vertical="center" shrinkToFit="1"/>
    </xf>
    <xf numFmtId="0" fontId="9" fillId="0" borderId="22" xfId="1" applyFont="1" applyFill="1" applyBorder="1" applyAlignment="1">
      <alignment vertical="center" wrapText="1" shrinkToFit="1"/>
    </xf>
    <xf numFmtId="49" fontId="7" fillId="0" borderId="23" xfId="1" applyNumberFormat="1" applyFont="1" applyFill="1" applyBorder="1" applyAlignment="1">
      <alignment vertical="center" shrinkToFit="1"/>
    </xf>
    <xf numFmtId="176" fontId="5" fillId="0" borderId="24" xfId="1" applyNumberFormat="1" applyFont="1" applyFill="1" applyBorder="1" applyAlignment="1">
      <alignment vertical="center" shrinkToFit="1"/>
    </xf>
    <xf numFmtId="176" fontId="5" fillId="0" borderId="25" xfId="1" applyNumberFormat="1" applyFont="1" applyFill="1" applyBorder="1" applyAlignment="1">
      <alignment vertical="center" shrinkToFit="1"/>
    </xf>
    <xf numFmtId="177" fontId="5" fillId="0" borderId="26" xfId="1" applyNumberFormat="1" applyFont="1" applyFill="1" applyBorder="1" applyAlignment="1">
      <alignment vertical="center" shrinkToFit="1"/>
    </xf>
    <xf numFmtId="177" fontId="5" fillId="0" borderId="27" xfId="1" applyNumberFormat="1" applyFont="1" applyFill="1" applyBorder="1" applyAlignment="1">
      <alignment vertical="center" shrinkToFit="1"/>
    </xf>
    <xf numFmtId="177" fontId="5" fillId="2" borderId="24" xfId="1" applyNumberFormat="1" applyFont="1" applyFill="1" applyBorder="1" applyAlignment="1">
      <alignment vertical="center" shrinkToFit="1"/>
    </xf>
    <xf numFmtId="178" fontId="5" fillId="2" borderId="26" xfId="1" applyNumberFormat="1" applyFont="1" applyFill="1" applyBorder="1" applyAlignment="1">
      <alignment vertical="center" shrinkToFit="1"/>
    </xf>
    <xf numFmtId="178" fontId="5" fillId="2" borderId="27" xfId="1" applyNumberFormat="1" applyFont="1" applyFill="1" applyBorder="1" applyAlignment="1">
      <alignment vertical="center" shrinkToFit="1"/>
    </xf>
    <xf numFmtId="178" fontId="5" fillId="2" borderId="24" xfId="1" applyNumberFormat="1" applyFont="1" applyFill="1" applyBorder="1" applyAlignment="1">
      <alignment vertical="center" shrinkToFit="1"/>
    </xf>
    <xf numFmtId="177" fontId="5" fillId="0" borderId="24" xfId="1" applyNumberFormat="1" applyFont="1" applyFill="1" applyBorder="1" applyAlignment="1">
      <alignment vertical="center" shrinkToFit="1"/>
    </xf>
    <xf numFmtId="0" fontId="5" fillId="0" borderId="28" xfId="1" applyFont="1" applyFill="1" applyBorder="1" applyAlignment="1">
      <alignment vertical="center" shrinkToFit="1"/>
    </xf>
    <xf numFmtId="49" fontId="7" fillId="0" borderId="29" xfId="1" applyNumberFormat="1" applyFont="1" applyFill="1" applyBorder="1" applyAlignment="1">
      <alignment vertical="center" shrinkToFit="1"/>
    </xf>
    <xf numFmtId="176" fontId="5" fillId="0" borderId="30" xfId="1" applyNumberFormat="1" applyFont="1" applyFill="1" applyBorder="1" applyAlignment="1">
      <alignment vertical="center" shrinkToFit="1"/>
    </xf>
    <xf numFmtId="176" fontId="5" fillId="0" borderId="31" xfId="1" applyNumberFormat="1" applyFont="1" applyFill="1" applyBorder="1" applyAlignment="1">
      <alignment vertical="center" shrinkToFit="1"/>
    </xf>
    <xf numFmtId="177" fontId="5" fillId="0" borderId="32" xfId="1" applyNumberFormat="1" applyFont="1" applyFill="1" applyBorder="1" applyAlignment="1">
      <alignment vertical="center" shrinkToFit="1"/>
    </xf>
    <xf numFmtId="177" fontId="5" fillId="0" borderId="33" xfId="1" applyNumberFormat="1" applyFont="1" applyFill="1" applyBorder="1" applyAlignment="1">
      <alignment vertical="center" shrinkToFit="1"/>
    </xf>
    <xf numFmtId="177" fontId="5" fillId="2" borderId="30" xfId="1" applyNumberFormat="1" applyFont="1" applyFill="1" applyBorder="1" applyAlignment="1">
      <alignment vertical="center" shrinkToFit="1"/>
    </xf>
    <xf numFmtId="178" fontId="5" fillId="2" borderId="32" xfId="1" applyNumberFormat="1" applyFont="1" applyFill="1" applyBorder="1" applyAlignment="1">
      <alignment vertical="center" shrinkToFit="1"/>
    </xf>
    <xf numFmtId="178" fontId="5" fillId="2" borderId="33" xfId="1" applyNumberFormat="1" applyFont="1" applyFill="1" applyBorder="1" applyAlignment="1">
      <alignment vertical="center" shrinkToFit="1"/>
    </xf>
    <xf numFmtId="178" fontId="5" fillId="2" borderId="30" xfId="1" applyNumberFormat="1" applyFont="1" applyFill="1" applyBorder="1" applyAlignment="1">
      <alignment vertical="center" shrinkToFit="1"/>
    </xf>
    <xf numFmtId="177" fontId="5" fillId="0" borderId="30" xfId="1" applyNumberFormat="1" applyFont="1" applyFill="1" applyBorder="1" applyAlignment="1">
      <alignment vertical="center" shrinkToFit="1"/>
    </xf>
    <xf numFmtId="0" fontId="5" fillId="0" borderId="34" xfId="1" applyFont="1" applyFill="1" applyBorder="1" applyAlignment="1">
      <alignment vertical="center" shrinkToFit="1"/>
    </xf>
    <xf numFmtId="177" fontId="5" fillId="0" borderId="30" xfId="1" applyNumberFormat="1" applyFont="1" applyFill="1" applyBorder="1" applyAlignment="1">
      <alignment horizontal="center" vertical="center" shrinkToFit="1"/>
    </xf>
    <xf numFmtId="178" fontId="5" fillId="0" borderId="32" xfId="1" applyNumberFormat="1" applyFont="1" applyFill="1" applyBorder="1" applyAlignment="1">
      <alignment vertical="center" shrinkToFit="1"/>
    </xf>
    <xf numFmtId="178" fontId="5" fillId="0" borderId="33" xfId="1" applyNumberFormat="1" applyFont="1" applyFill="1" applyBorder="1" applyAlignment="1">
      <alignment vertical="center" shrinkToFit="1"/>
    </xf>
    <xf numFmtId="178" fontId="5" fillId="0" borderId="30" xfId="1" applyNumberFormat="1" applyFont="1" applyFill="1" applyBorder="1" applyAlignment="1">
      <alignment vertical="center" shrinkToFit="1"/>
    </xf>
    <xf numFmtId="0" fontId="11" fillId="0" borderId="3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177" fontId="5" fillId="0" borderId="18" xfId="1" applyNumberFormat="1" applyFont="1" applyFill="1" applyBorder="1" applyAlignment="1">
      <alignment horizontal="center" vertical="center" shrinkToFit="1"/>
    </xf>
    <xf numFmtId="178" fontId="5" fillId="0" borderId="20" xfId="1" applyNumberFormat="1" applyFont="1" applyFill="1" applyBorder="1" applyAlignment="1">
      <alignment vertical="center" shrinkToFit="1"/>
    </xf>
    <xf numFmtId="178" fontId="5" fillId="0" borderId="21" xfId="1" applyNumberFormat="1" applyFont="1" applyFill="1" applyBorder="1" applyAlignment="1">
      <alignment vertical="center" shrinkToFit="1"/>
    </xf>
    <xf numFmtId="178" fontId="5" fillId="0" borderId="18" xfId="1" applyNumberFormat="1" applyFont="1" applyFill="1" applyBorder="1" applyAlignment="1">
      <alignment vertical="center" shrinkToFit="1"/>
    </xf>
    <xf numFmtId="177" fontId="5" fillId="0" borderId="18" xfId="1" applyNumberFormat="1" applyFont="1" applyFill="1" applyBorder="1" applyAlignment="1">
      <alignment horizontal="right" vertical="center" shrinkToFit="1"/>
    </xf>
    <xf numFmtId="0" fontId="11" fillId="0" borderId="28" xfId="1" applyFont="1" applyFill="1" applyBorder="1" applyAlignment="1">
      <alignment vertical="center" shrinkToFit="1"/>
    </xf>
    <xf numFmtId="0" fontId="7" fillId="0" borderId="29" xfId="1" applyNumberFormat="1" applyFont="1" applyFill="1" applyBorder="1" applyAlignment="1">
      <alignment vertical="center" shrinkToFit="1"/>
    </xf>
    <xf numFmtId="0" fontId="7" fillId="0" borderId="17" xfId="1" applyNumberFormat="1" applyFont="1" applyFill="1" applyBorder="1" applyAlignment="1">
      <alignment vertical="center" shrinkToFit="1"/>
    </xf>
    <xf numFmtId="177" fontId="5" fillId="0" borderId="20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7" fontId="5" fillId="0" borderId="18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vertical="center"/>
    </xf>
    <xf numFmtId="176" fontId="5" fillId="0" borderId="19" xfId="1" applyNumberFormat="1" applyFont="1" applyFill="1" applyBorder="1" applyAlignment="1">
      <alignment vertical="center"/>
    </xf>
    <xf numFmtId="177" fontId="5" fillId="3" borderId="18" xfId="1" applyNumberFormat="1" applyFont="1" applyFill="1" applyBorder="1" applyAlignment="1">
      <alignment vertical="center" shrinkToFit="1"/>
    </xf>
    <xf numFmtId="177" fontId="5" fillId="3" borderId="18" xfId="1" applyNumberFormat="1" applyFont="1" applyFill="1" applyBorder="1" applyAlignment="1">
      <alignment vertical="center"/>
    </xf>
    <xf numFmtId="0" fontId="7" fillId="0" borderId="23" xfId="1" applyNumberFormat="1" applyFont="1" applyFill="1" applyBorder="1" applyAlignment="1">
      <alignment vertical="center" shrinkToFit="1"/>
    </xf>
    <xf numFmtId="176" fontId="5" fillId="0" borderId="24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7" fontId="5" fillId="0" borderId="26" xfId="1" applyNumberFormat="1" applyFont="1" applyFill="1" applyBorder="1" applyAlignment="1">
      <alignment vertical="center"/>
    </xf>
    <xf numFmtId="177" fontId="5" fillId="0" borderId="27" xfId="1" applyNumberFormat="1" applyFont="1" applyFill="1" applyBorder="1" applyAlignment="1">
      <alignment vertical="center"/>
    </xf>
    <xf numFmtId="177" fontId="5" fillId="3" borderId="24" xfId="1" applyNumberFormat="1" applyFont="1" applyFill="1" applyBorder="1" applyAlignment="1">
      <alignment vertical="center" shrinkToFit="1"/>
    </xf>
    <xf numFmtId="177" fontId="5" fillId="3" borderId="24" xfId="1" applyNumberFormat="1" applyFont="1" applyFill="1" applyBorder="1" applyAlignment="1">
      <alignment vertical="center"/>
    </xf>
    <xf numFmtId="177" fontId="5" fillId="0" borderId="24" xfId="1" applyNumberFormat="1" applyFont="1" applyFill="1" applyBorder="1" applyAlignment="1">
      <alignment vertical="center"/>
    </xf>
    <xf numFmtId="0" fontId="7" fillId="0" borderId="38" xfId="1" applyNumberFormat="1" applyFont="1" applyFill="1" applyBorder="1" applyAlignment="1">
      <alignment vertical="center" shrinkToFit="1"/>
    </xf>
    <xf numFmtId="176" fontId="5" fillId="0" borderId="6" xfId="1" applyNumberFormat="1" applyFont="1" applyFill="1" applyBorder="1" applyAlignment="1">
      <alignment vertical="center"/>
    </xf>
    <xf numFmtId="176" fontId="5" fillId="0" borderId="39" xfId="1" applyNumberFormat="1" applyFont="1" applyFill="1" applyBorder="1" applyAlignment="1">
      <alignment vertical="center"/>
    </xf>
    <xf numFmtId="177" fontId="5" fillId="0" borderId="40" xfId="1" applyNumberFormat="1" applyFont="1" applyFill="1" applyBorder="1" applyAlignment="1">
      <alignment vertical="center"/>
    </xf>
    <xf numFmtId="177" fontId="5" fillId="0" borderId="41" xfId="1" applyNumberFormat="1" applyFont="1" applyFill="1" applyBorder="1" applyAlignment="1">
      <alignment vertical="center"/>
    </xf>
    <xf numFmtId="177" fontId="5" fillId="3" borderId="6" xfId="1" applyNumberFormat="1" applyFont="1" applyFill="1" applyBorder="1" applyAlignment="1">
      <alignment vertical="center" shrinkToFit="1"/>
    </xf>
    <xf numFmtId="177" fontId="5" fillId="3" borderId="6" xfId="1" applyNumberFormat="1" applyFont="1" applyFill="1" applyBorder="1" applyAlignment="1">
      <alignment vertical="center"/>
    </xf>
    <xf numFmtId="178" fontId="5" fillId="2" borderId="40" xfId="1" applyNumberFormat="1" applyFont="1" applyFill="1" applyBorder="1" applyAlignment="1">
      <alignment vertical="center" shrinkToFit="1"/>
    </xf>
    <xf numFmtId="178" fontId="5" fillId="2" borderId="41" xfId="1" applyNumberFormat="1" applyFont="1" applyFill="1" applyBorder="1" applyAlignment="1">
      <alignment vertical="center" shrinkToFit="1"/>
    </xf>
    <xf numFmtId="178" fontId="5" fillId="2" borderId="6" xfId="1" applyNumberFormat="1" applyFont="1" applyFill="1" applyBorder="1" applyAlignment="1">
      <alignment vertical="center" shrinkToFit="1"/>
    </xf>
    <xf numFmtId="177" fontId="5" fillId="0" borderId="6" xfId="1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shrinkToFit="1"/>
    </xf>
    <xf numFmtId="0" fontId="5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 shrinkToFit="1"/>
    </xf>
    <xf numFmtId="0" fontId="8" fillId="0" borderId="0" xfId="1" applyFont="1" applyAlignment="1">
      <alignment vertical="center" shrinkToFit="1"/>
    </xf>
    <xf numFmtId="49" fontId="7" fillId="0" borderId="35" xfId="1" applyNumberFormat="1" applyFont="1" applyFill="1" applyBorder="1" applyAlignment="1">
      <alignment vertical="center" wrapText="1" shrinkToFit="1"/>
    </xf>
    <xf numFmtId="49" fontId="7" fillId="0" borderId="36" xfId="1" applyNumberFormat="1" applyFont="1" applyFill="1" applyBorder="1" applyAlignment="1">
      <alignment vertical="center" shrinkToFit="1"/>
    </xf>
    <xf numFmtId="49" fontId="7" fillId="0" borderId="37" xfId="1" applyNumberFormat="1" applyFont="1" applyFill="1" applyBorder="1" applyAlignment="1">
      <alignment vertical="center" shrinkToFit="1"/>
    </xf>
    <xf numFmtId="0" fontId="2" fillId="0" borderId="0" xfId="1" applyFont="1" applyFill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5" xfId="1" applyNumberFormat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zoomScaleSheetLayoutView="100" workbookViewId="0">
      <selection sqref="A1:P1"/>
    </sheetView>
  </sheetViews>
  <sheetFormatPr defaultRowHeight="18.75" x14ac:dyDescent="0.15"/>
  <cols>
    <col min="1" max="1" width="23.7109375" style="20" customWidth="1"/>
    <col min="2" max="2" width="6.28515625" style="20" bestFit="1" customWidth="1"/>
    <col min="3" max="3" width="6.28515625" style="20" customWidth="1"/>
    <col min="4" max="5" width="8.85546875" style="20" bestFit="1" customWidth="1"/>
    <col min="6" max="6" width="10" style="98" customWidth="1"/>
    <col min="7" max="9" width="8.85546875" style="20" bestFit="1" customWidth="1"/>
    <col min="10" max="12" width="8.42578125" style="20" customWidth="1"/>
    <col min="13" max="15" width="8.85546875" style="20" bestFit="1" customWidth="1"/>
    <col min="16" max="16" width="11.5703125" style="20" customWidth="1"/>
    <col min="17" max="16384" width="9.140625" style="20"/>
  </cols>
  <sheetData>
    <row r="1" spans="1:16" s="1" customFormat="1" x14ac:dyDescent="0.15">
      <c r="A1" s="102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s="1" customFormat="1" ht="14.25" thickBo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1" customFormat="1" ht="15.95" customHeight="1" x14ac:dyDescent="0.15">
      <c r="A3" s="103" t="s">
        <v>0</v>
      </c>
      <c r="B3" s="4" t="s">
        <v>1</v>
      </c>
      <c r="C3" s="105" t="s">
        <v>2</v>
      </c>
      <c r="D3" s="107" t="s">
        <v>3</v>
      </c>
      <c r="E3" s="107"/>
      <c r="F3" s="107"/>
      <c r="G3" s="107" t="s">
        <v>4</v>
      </c>
      <c r="H3" s="107"/>
      <c r="I3" s="107"/>
      <c r="J3" s="107" t="s">
        <v>5</v>
      </c>
      <c r="K3" s="107"/>
      <c r="L3" s="107"/>
      <c r="M3" s="4" t="s">
        <v>6</v>
      </c>
      <c r="N3" s="4" t="s">
        <v>7</v>
      </c>
      <c r="O3" s="4" t="s">
        <v>8</v>
      </c>
      <c r="P3" s="108" t="s">
        <v>9</v>
      </c>
    </row>
    <row r="4" spans="1:16" s="1" customFormat="1" ht="15.95" customHeight="1" thickBot="1" x14ac:dyDescent="0.2">
      <c r="A4" s="104"/>
      <c r="B4" s="5" t="s">
        <v>10</v>
      </c>
      <c r="C4" s="106"/>
      <c r="D4" s="6" t="s">
        <v>11</v>
      </c>
      <c r="E4" s="7" t="s">
        <v>12</v>
      </c>
      <c r="F4" s="8" t="s">
        <v>13</v>
      </c>
      <c r="G4" s="6" t="s">
        <v>11</v>
      </c>
      <c r="H4" s="7" t="s">
        <v>12</v>
      </c>
      <c r="I4" s="8" t="s">
        <v>13</v>
      </c>
      <c r="J4" s="6" t="s">
        <v>11</v>
      </c>
      <c r="K4" s="7" t="s">
        <v>12</v>
      </c>
      <c r="L4" s="8" t="s">
        <v>13</v>
      </c>
      <c r="M4" s="5" t="s">
        <v>14</v>
      </c>
      <c r="N4" s="5" t="s">
        <v>6</v>
      </c>
      <c r="O4" s="5" t="s">
        <v>6</v>
      </c>
      <c r="P4" s="109"/>
    </row>
    <row r="5" spans="1:16" ht="15" customHeight="1" x14ac:dyDescent="0.15">
      <c r="A5" s="9" t="s">
        <v>15</v>
      </c>
      <c r="B5" s="10">
        <v>70</v>
      </c>
      <c r="C5" s="11">
        <v>36</v>
      </c>
      <c r="D5" s="12">
        <v>13026</v>
      </c>
      <c r="E5" s="13">
        <v>16755</v>
      </c>
      <c r="F5" s="14">
        <f t="shared" ref="F5:F36" si="0">SUM(D5:E5)</f>
        <v>29781</v>
      </c>
      <c r="G5" s="12">
        <v>11200</v>
      </c>
      <c r="H5" s="13">
        <v>13488</v>
      </c>
      <c r="I5" s="14">
        <f t="shared" ref="I5:I19" si="1">SUM(G5:H5)</f>
        <v>24688</v>
      </c>
      <c r="J5" s="15">
        <f t="shared" ref="J5:L19" si="2">G5/D5*100</f>
        <v>85.981882389068019</v>
      </c>
      <c r="K5" s="16">
        <f t="shared" si="2"/>
        <v>80.501342882721573</v>
      </c>
      <c r="L5" s="17">
        <f t="shared" si="2"/>
        <v>82.898492327322799</v>
      </c>
      <c r="M5" s="18">
        <v>24688</v>
      </c>
      <c r="N5" s="18">
        <v>24297</v>
      </c>
      <c r="O5" s="14">
        <f>M5-N5</f>
        <v>391</v>
      </c>
      <c r="P5" s="19"/>
    </row>
    <row r="6" spans="1:16" ht="15" customHeight="1" x14ac:dyDescent="0.15">
      <c r="A6" s="21" t="s">
        <v>16</v>
      </c>
      <c r="B6" s="22">
        <v>2</v>
      </c>
      <c r="C6" s="23"/>
      <c r="D6" s="24">
        <v>14192</v>
      </c>
      <c r="E6" s="25">
        <v>17813</v>
      </c>
      <c r="F6" s="26">
        <f t="shared" si="0"/>
        <v>32005</v>
      </c>
      <c r="G6" s="24">
        <v>9988</v>
      </c>
      <c r="H6" s="25">
        <v>10579</v>
      </c>
      <c r="I6" s="26">
        <f t="shared" si="1"/>
        <v>20567</v>
      </c>
      <c r="J6" s="27">
        <f t="shared" si="2"/>
        <v>70.377677564825262</v>
      </c>
      <c r="K6" s="28">
        <f t="shared" si="2"/>
        <v>59.389210127435021</v>
      </c>
      <c r="L6" s="29">
        <f t="shared" si="2"/>
        <v>64.261834088423683</v>
      </c>
      <c r="M6" s="30">
        <v>20562</v>
      </c>
      <c r="N6" s="30">
        <v>18704</v>
      </c>
      <c r="O6" s="26">
        <f>M6-N6</f>
        <v>1858</v>
      </c>
      <c r="P6" s="31" t="s">
        <v>17</v>
      </c>
    </row>
    <row r="7" spans="1:16" ht="15" customHeight="1" x14ac:dyDescent="0.15">
      <c r="A7" s="21" t="s">
        <v>18</v>
      </c>
      <c r="B7" s="22">
        <v>108</v>
      </c>
      <c r="C7" s="23">
        <v>36</v>
      </c>
      <c r="D7" s="24">
        <v>15099</v>
      </c>
      <c r="E7" s="25">
        <v>18642</v>
      </c>
      <c r="F7" s="26">
        <f t="shared" si="0"/>
        <v>33741</v>
      </c>
      <c r="G7" s="24">
        <v>13649</v>
      </c>
      <c r="H7" s="25">
        <v>16442</v>
      </c>
      <c r="I7" s="26">
        <f t="shared" si="1"/>
        <v>30091</v>
      </c>
      <c r="J7" s="27">
        <f t="shared" si="2"/>
        <v>90.396715014239348</v>
      </c>
      <c r="K7" s="28">
        <f t="shared" si="2"/>
        <v>88.198691127561418</v>
      </c>
      <c r="L7" s="29">
        <f t="shared" si="2"/>
        <v>89.182300465309268</v>
      </c>
      <c r="M7" s="30">
        <v>30090</v>
      </c>
      <c r="N7" s="30">
        <v>29855</v>
      </c>
      <c r="O7" s="26">
        <f>M7-N7</f>
        <v>235</v>
      </c>
      <c r="P7" s="32" t="s">
        <v>19</v>
      </c>
    </row>
    <row r="8" spans="1:16" ht="15" customHeight="1" x14ac:dyDescent="0.15">
      <c r="A8" s="21" t="s">
        <v>20</v>
      </c>
      <c r="B8" s="22">
        <v>59</v>
      </c>
      <c r="C8" s="23">
        <v>36</v>
      </c>
      <c r="D8" s="24">
        <v>24956</v>
      </c>
      <c r="E8" s="25">
        <v>29581</v>
      </c>
      <c r="F8" s="26">
        <f t="shared" si="0"/>
        <v>54537</v>
      </c>
      <c r="G8" s="24">
        <v>23385</v>
      </c>
      <c r="H8" s="25">
        <v>27213</v>
      </c>
      <c r="I8" s="26">
        <f t="shared" si="1"/>
        <v>50598</v>
      </c>
      <c r="J8" s="27">
        <f t="shared" si="2"/>
        <v>93.704920660362234</v>
      </c>
      <c r="K8" s="28">
        <f t="shared" si="2"/>
        <v>91.994861566546092</v>
      </c>
      <c r="L8" s="29">
        <f t="shared" si="2"/>
        <v>92.777380493976565</v>
      </c>
      <c r="M8" s="30"/>
      <c r="N8" s="30">
        <v>49969</v>
      </c>
      <c r="O8" s="30"/>
      <c r="P8" s="31"/>
    </row>
    <row r="9" spans="1:16" ht="15" customHeight="1" x14ac:dyDescent="0.15">
      <c r="A9" s="33" t="s">
        <v>21</v>
      </c>
      <c r="B9" s="34">
        <v>47</v>
      </c>
      <c r="C9" s="35">
        <v>36</v>
      </c>
      <c r="D9" s="36">
        <v>26554</v>
      </c>
      <c r="E9" s="37">
        <v>32255</v>
      </c>
      <c r="F9" s="38">
        <f t="shared" si="0"/>
        <v>58809</v>
      </c>
      <c r="G9" s="36">
        <v>24768</v>
      </c>
      <c r="H9" s="37">
        <v>29323</v>
      </c>
      <c r="I9" s="38">
        <f t="shared" si="1"/>
        <v>54091</v>
      </c>
      <c r="J9" s="39">
        <f t="shared" si="2"/>
        <v>93.274083000677862</v>
      </c>
      <c r="K9" s="40">
        <f t="shared" si="2"/>
        <v>90.909936443962181</v>
      </c>
      <c r="L9" s="41">
        <f t="shared" si="2"/>
        <v>91.977418422350325</v>
      </c>
      <c r="M9" s="42">
        <v>54083</v>
      </c>
      <c r="N9" s="42">
        <v>53355</v>
      </c>
      <c r="O9" s="38">
        <f t="shared" ref="O9:O19" si="3">M9-N9</f>
        <v>728</v>
      </c>
      <c r="P9" s="43"/>
    </row>
    <row r="10" spans="1:16" ht="15" customHeight="1" x14ac:dyDescent="0.15">
      <c r="A10" s="44" t="s">
        <v>22</v>
      </c>
      <c r="B10" s="45">
        <v>47</v>
      </c>
      <c r="C10" s="46">
        <v>36</v>
      </c>
      <c r="D10" s="47">
        <v>27684</v>
      </c>
      <c r="E10" s="48">
        <v>33850</v>
      </c>
      <c r="F10" s="49">
        <f t="shared" si="0"/>
        <v>61534</v>
      </c>
      <c r="G10" s="47">
        <v>24419</v>
      </c>
      <c r="H10" s="48">
        <v>29346</v>
      </c>
      <c r="I10" s="49">
        <f t="shared" si="1"/>
        <v>53765</v>
      </c>
      <c r="J10" s="50">
        <f t="shared" si="2"/>
        <v>88.206184077445457</v>
      </c>
      <c r="K10" s="51">
        <f t="shared" si="2"/>
        <v>86.694239290989657</v>
      </c>
      <c r="L10" s="52">
        <f t="shared" si="2"/>
        <v>87.374459648324503</v>
      </c>
      <c r="M10" s="53">
        <v>53765</v>
      </c>
      <c r="N10" s="53">
        <v>53039</v>
      </c>
      <c r="O10" s="49">
        <f t="shared" si="3"/>
        <v>726</v>
      </c>
      <c r="P10" s="54"/>
    </row>
    <row r="11" spans="1:16" ht="15" customHeight="1" x14ac:dyDescent="0.15">
      <c r="A11" s="21" t="s">
        <v>23</v>
      </c>
      <c r="B11" s="22">
        <v>49</v>
      </c>
      <c r="C11" s="23">
        <v>36</v>
      </c>
      <c r="D11" s="24">
        <v>30597</v>
      </c>
      <c r="E11" s="25">
        <v>37023</v>
      </c>
      <c r="F11" s="26">
        <f t="shared" si="0"/>
        <v>67620</v>
      </c>
      <c r="G11" s="24">
        <v>26869</v>
      </c>
      <c r="H11" s="25">
        <v>32984</v>
      </c>
      <c r="I11" s="26">
        <f t="shared" si="1"/>
        <v>59853</v>
      </c>
      <c r="J11" s="27">
        <f t="shared" si="2"/>
        <v>87.815798934536062</v>
      </c>
      <c r="K11" s="28">
        <f t="shared" si="2"/>
        <v>89.090565324257895</v>
      </c>
      <c r="L11" s="29">
        <f t="shared" si="2"/>
        <v>88.513753327417916</v>
      </c>
      <c r="M11" s="30">
        <v>59835</v>
      </c>
      <c r="N11" s="30">
        <v>59151</v>
      </c>
      <c r="O11" s="26">
        <f t="shared" si="3"/>
        <v>684</v>
      </c>
      <c r="P11" s="31"/>
    </row>
    <row r="12" spans="1:16" ht="15" customHeight="1" x14ac:dyDescent="0.15">
      <c r="A12" s="21" t="s">
        <v>24</v>
      </c>
      <c r="B12" s="22">
        <v>44</v>
      </c>
      <c r="C12" s="23">
        <v>36</v>
      </c>
      <c r="D12" s="24">
        <v>35004</v>
      </c>
      <c r="E12" s="25">
        <v>40545</v>
      </c>
      <c r="F12" s="26">
        <f t="shared" si="0"/>
        <v>75549</v>
      </c>
      <c r="G12" s="24">
        <v>30207</v>
      </c>
      <c r="H12" s="25">
        <v>36221</v>
      </c>
      <c r="I12" s="26">
        <f t="shared" si="1"/>
        <v>66428</v>
      </c>
      <c r="J12" s="27">
        <f t="shared" si="2"/>
        <v>86.295851902639697</v>
      </c>
      <c r="K12" s="28">
        <f t="shared" si="2"/>
        <v>89.335306449623872</v>
      </c>
      <c r="L12" s="29">
        <f t="shared" si="2"/>
        <v>87.927040728533797</v>
      </c>
      <c r="M12" s="30">
        <v>66399</v>
      </c>
      <c r="N12" s="30">
        <v>65000</v>
      </c>
      <c r="O12" s="26">
        <f t="shared" si="3"/>
        <v>1399</v>
      </c>
      <c r="P12" s="31"/>
    </row>
    <row r="13" spans="1:16" ht="15" customHeight="1" x14ac:dyDescent="0.15">
      <c r="A13" s="21" t="s">
        <v>25</v>
      </c>
      <c r="B13" s="22">
        <v>40</v>
      </c>
      <c r="C13" s="23">
        <v>36</v>
      </c>
      <c r="D13" s="24">
        <v>38860</v>
      </c>
      <c r="E13" s="25">
        <v>44293</v>
      </c>
      <c r="F13" s="26">
        <f t="shared" si="0"/>
        <v>83153</v>
      </c>
      <c r="G13" s="24">
        <v>32099</v>
      </c>
      <c r="H13" s="25">
        <v>38072</v>
      </c>
      <c r="I13" s="26">
        <f t="shared" si="1"/>
        <v>70171</v>
      </c>
      <c r="J13" s="27">
        <f t="shared" si="2"/>
        <v>82.601646937725164</v>
      </c>
      <c r="K13" s="28">
        <f t="shared" si="2"/>
        <v>85.954891292077747</v>
      </c>
      <c r="L13" s="29">
        <f t="shared" si="2"/>
        <v>84.387815232162396</v>
      </c>
      <c r="M13" s="30">
        <v>70171</v>
      </c>
      <c r="N13" s="30">
        <v>69640</v>
      </c>
      <c r="O13" s="26">
        <f t="shared" si="3"/>
        <v>531</v>
      </c>
      <c r="P13" s="31"/>
    </row>
    <row r="14" spans="1:16" ht="15" customHeight="1" x14ac:dyDescent="0.15">
      <c r="A14" s="33" t="s">
        <v>26</v>
      </c>
      <c r="B14" s="34">
        <v>37</v>
      </c>
      <c r="C14" s="35">
        <v>36</v>
      </c>
      <c r="D14" s="36">
        <v>41171</v>
      </c>
      <c r="E14" s="37">
        <v>46342</v>
      </c>
      <c r="F14" s="38">
        <f t="shared" si="0"/>
        <v>87513</v>
      </c>
      <c r="G14" s="36">
        <v>32754</v>
      </c>
      <c r="H14" s="37">
        <v>38918</v>
      </c>
      <c r="I14" s="38">
        <f t="shared" si="1"/>
        <v>71672</v>
      </c>
      <c r="J14" s="39">
        <f t="shared" si="2"/>
        <v>79.555998154040466</v>
      </c>
      <c r="K14" s="40">
        <f t="shared" si="2"/>
        <v>83.979974968710891</v>
      </c>
      <c r="L14" s="41">
        <f t="shared" si="2"/>
        <v>81.89868933758413</v>
      </c>
      <c r="M14" s="42">
        <v>71667</v>
      </c>
      <c r="N14" s="42">
        <v>71112</v>
      </c>
      <c r="O14" s="38">
        <f t="shared" si="3"/>
        <v>555</v>
      </c>
      <c r="P14" s="43"/>
    </row>
    <row r="15" spans="1:16" ht="15" customHeight="1" x14ac:dyDescent="0.15">
      <c r="A15" s="44" t="s">
        <v>27</v>
      </c>
      <c r="B15" s="45">
        <v>38</v>
      </c>
      <c r="C15" s="46">
        <v>36</v>
      </c>
      <c r="D15" s="47">
        <v>43541</v>
      </c>
      <c r="E15" s="48">
        <v>48759</v>
      </c>
      <c r="F15" s="49">
        <f t="shared" si="0"/>
        <v>92300</v>
      </c>
      <c r="G15" s="47">
        <v>33299</v>
      </c>
      <c r="H15" s="48">
        <v>39310</v>
      </c>
      <c r="I15" s="49">
        <f t="shared" si="1"/>
        <v>72609</v>
      </c>
      <c r="J15" s="50">
        <f t="shared" si="2"/>
        <v>76.477343193771389</v>
      </c>
      <c r="K15" s="51">
        <f t="shared" si="2"/>
        <v>80.621013556471624</v>
      </c>
      <c r="L15" s="52">
        <f t="shared" si="2"/>
        <v>78.666305525460459</v>
      </c>
      <c r="M15" s="53">
        <v>72609</v>
      </c>
      <c r="N15" s="53">
        <v>72006</v>
      </c>
      <c r="O15" s="49">
        <f t="shared" si="3"/>
        <v>603</v>
      </c>
      <c r="P15" s="54"/>
    </row>
    <row r="16" spans="1:16" ht="15" customHeight="1" x14ac:dyDescent="0.15">
      <c r="A16" s="21" t="s">
        <v>28</v>
      </c>
      <c r="B16" s="22">
        <v>39</v>
      </c>
      <c r="C16" s="23">
        <v>36</v>
      </c>
      <c r="D16" s="24">
        <v>45328</v>
      </c>
      <c r="E16" s="25">
        <v>50626</v>
      </c>
      <c r="F16" s="26">
        <f t="shared" si="0"/>
        <v>95954</v>
      </c>
      <c r="G16" s="24">
        <v>33637</v>
      </c>
      <c r="H16" s="25">
        <v>40230</v>
      </c>
      <c r="I16" s="26">
        <f t="shared" si="1"/>
        <v>73867</v>
      </c>
      <c r="J16" s="27">
        <f t="shared" si="2"/>
        <v>74.207995058242147</v>
      </c>
      <c r="K16" s="28">
        <f t="shared" si="2"/>
        <v>79.465096985738555</v>
      </c>
      <c r="L16" s="29">
        <f t="shared" si="2"/>
        <v>76.981678721053839</v>
      </c>
      <c r="M16" s="30">
        <v>73864</v>
      </c>
      <c r="N16" s="30">
        <v>73182</v>
      </c>
      <c r="O16" s="26">
        <f t="shared" si="3"/>
        <v>682</v>
      </c>
      <c r="P16" s="31"/>
    </row>
    <row r="17" spans="1:16" ht="15" customHeight="1" x14ac:dyDescent="0.15">
      <c r="A17" s="21" t="s">
        <v>29</v>
      </c>
      <c r="B17" s="22">
        <v>2</v>
      </c>
      <c r="C17" s="23"/>
      <c r="D17" s="24">
        <v>46727</v>
      </c>
      <c r="E17" s="25">
        <v>52404</v>
      </c>
      <c r="F17" s="26">
        <f t="shared" si="0"/>
        <v>99131</v>
      </c>
      <c r="G17" s="24">
        <v>17922</v>
      </c>
      <c r="H17" s="25">
        <v>20315</v>
      </c>
      <c r="I17" s="26">
        <f t="shared" si="1"/>
        <v>38237</v>
      </c>
      <c r="J17" s="27">
        <f t="shared" si="2"/>
        <v>38.354698568279581</v>
      </c>
      <c r="K17" s="28">
        <f t="shared" si="2"/>
        <v>38.766124723303562</v>
      </c>
      <c r="L17" s="29">
        <f t="shared" si="2"/>
        <v>38.572192351534838</v>
      </c>
      <c r="M17" s="30">
        <v>38231</v>
      </c>
      <c r="N17" s="30">
        <v>34914</v>
      </c>
      <c r="O17" s="26">
        <f t="shared" si="3"/>
        <v>3317</v>
      </c>
      <c r="P17" s="31" t="s">
        <v>30</v>
      </c>
    </row>
    <row r="18" spans="1:16" ht="15" customHeight="1" x14ac:dyDescent="0.15">
      <c r="A18" s="21" t="s">
        <v>31</v>
      </c>
      <c r="B18" s="22">
        <v>37</v>
      </c>
      <c r="C18" s="23">
        <v>36</v>
      </c>
      <c r="D18" s="24">
        <v>47816</v>
      </c>
      <c r="E18" s="25">
        <v>53248</v>
      </c>
      <c r="F18" s="26">
        <f t="shared" si="0"/>
        <v>101064</v>
      </c>
      <c r="G18" s="24">
        <v>31747</v>
      </c>
      <c r="H18" s="25">
        <v>38848</v>
      </c>
      <c r="I18" s="26">
        <f t="shared" si="1"/>
        <v>70595</v>
      </c>
      <c r="J18" s="27">
        <f t="shared" si="2"/>
        <v>66.394094027103904</v>
      </c>
      <c r="K18" s="28">
        <f t="shared" si="2"/>
        <v>72.956730769230774</v>
      </c>
      <c r="L18" s="29">
        <f t="shared" si="2"/>
        <v>69.851777091743855</v>
      </c>
      <c r="M18" s="30">
        <v>70593</v>
      </c>
      <c r="N18" s="30">
        <v>69872</v>
      </c>
      <c r="O18" s="26">
        <f t="shared" si="3"/>
        <v>721</v>
      </c>
      <c r="P18" s="31"/>
    </row>
    <row r="19" spans="1:16" ht="15" customHeight="1" x14ac:dyDescent="0.15">
      <c r="A19" s="33" t="s">
        <v>32</v>
      </c>
      <c r="B19" s="34">
        <v>39</v>
      </c>
      <c r="C19" s="35">
        <v>32</v>
      </c>
      <c r="D19" s="36">
        <v>50250</v>
      </c>
      <c r="E19" s="37">
        <v>56055</v>
      </c>
      <c r="F19" s="38">
        <f t="shared" si="0"/>
        <v>106305</v>
      </c>
      <c r="G19" s="36">
        <v>33597</v>
      </c>
      <c r="H19" s="37">
        <v>40739</v>
      </c>
      <c r="I19" s="38">
        <f t="shared" si="1"/>
        <v>74336</v>
      </c>
      <c r="J19" s="39">
        <f t="shared" si="2"/>
        <v>66.859701492537312</v>
      </c>
      <c r="K19" s="40">
        <f t="shared" si="2"/>
        <v>72.676835251092669</v>
      </c>
      <c r="L19" s="41">
        <f t="shared" si="2"/>
        <v>69.927096561779791</v>
      </c>
      <c r="M19" s="42">
        <v>74334</v>
      </c>
      <c r="N19" s="42">
        <v>73577</v>
      </c>
      <c r="O19" s="38">
        <f t="shared" si="3"/>
        <v>757</v>
      </c>
      <c r="P19" s="43"/>
    </row>
    <row r="20" spans="1:16" ht="15" customHeight="1" x14ac:dyDescent="0.15">
      <c r="A20" s="44" t="s">
        <v>33</v>
      </c>
      <c r="B20" s="45">
        <v>1</v>
      </c>
      <c r="C20" s="46">
        <v>1</v>
      </c>
      <c r="D20" s="47">
        <v>51761</v>
      </c>
      <c r="E20" s="48">
        <v>57737</v>
      </c>
      <c r="F20" s="49">
        <f t="shared" si="0"/>
        <v>109498</v>
      </c>
      <c r="G20" s="47"/>
      <c r="H20" s="48"/>
      <c r="I20" s="55" t="s">
        <v>34</v>
      </c>
      <c r="J20" s="56"/>
      <c r="K20" s="57"/>
      <c r="L20" s="58"/>
      <c r="M20" s="53"/>
      <c r="N20" s="53"/>
      <c r="O20" s="53"/>
      <c r="P20" s="54" t="s">
        <v>30</v>
      </c>
    </row>
    <row r="21" spans="1:16" ht="15" customHeight="1" x14ac:dyDescent="0.15">
      <c r="A21" s="21" t="s">
        <v>35</v>
      </c>
      <c r="B21" s="22">
        <v>36</v>
      </c>
      <c r="C21" s="23">
        <v>32</v>
      </c>
      <c r="D21" s="24">
        <v>52947</v>
      </c>
      <c r="E21" s="25">
        <v>58595</v>
      </c>
      <c r="F21" s="26">
        <f t="shared" si="0"/>
        <v>111542</v>
      </c>
      <c r="G21" s="24">
        <v>32358</v>
      </c>
      <c r="H21" s="25">
        <v>38920</v>
      </c>
      <c r="I21" s="26">
        <f t="shared" ref="I21:I26" si="4">SUM(G21:H21)</f>
        <v>71278</v>
      </c>
      <c r="J21" s="27">
        <f t="shared" ref="J21:L26" si="5">G21/D21*100</f>
        <v>61.113944132812058</v>
      </c>
      <c r="K21" s="28">
        <f t="shared" si="5"/>
        <v>66.422049662940523</v>
      </c>
      <c r="L21" s="29">
        <f t="shared" si="5"/>
        <v>63.902386544978576</v>
      </c>
      <c r="M21" s="30">
        <v>71272</v>
      </c>
      <c r="N21" s="30">
        <v>70334</v>
      </c>
      <c r="O21" s="26">
        <f t="shared" ref="O21:O26" si="6">M21-N21</f>
        <v>938</v>
      </c>
      <c r="P21" s="31"/>
    </row>
    <row r="22" spans="1:16" ht="15" customHeight="1" x14ac:dyDescent="0.15">
      <c r="A22" s="33" t="s">
        <v>36</v>
      </c>
      <c r="B22" s="34">
        <v>36</v>
      </c>
      <c r="C22" s="35">
        <v>32</v>
      </c>
      <c r="D22" s="36">
        <v>54877</v>
      </c>
      <c r="E22" s="37">
        <v>60392</v>
      </c>
      <c r="F22" s="38">
        <f t="shared" si="0"/>
        <v>115269</v>
      </c>
      <c r="G22" s="36">
        <v>31223</v>
      </c>
      <c r="H22" s="37">
        <v>37345</v>
      </c>
      <c r="I22" s="38">
        <f t="shared" si="4"/>
        <v>68568</v>
      </c>
      <c r="J22" s="39">
        <f t="shared" si="5"/>
        <v>56.896331796563224</v>
      </c>
      <c r="K22" s="40">
        <f t="shared" si="5"/>
        <v>61.837660617300308</v>
      </c>
      <c r="L22" s="41">
        <f t="shared" si="5"/>
        <v>59.485204174582925</v>
      </c>
      <c r="M22" s="42">
        <v>68567</v>
      </c>
      <c r="N22" s="42">
        <v>67663</v>
      </c>
      <c r="O22" s="38">
        <f t="shared" si="6"/>
        <v>904</v>
      </c>
      <c r="P22" s="43"/>
    </row>
    <row r="23" spans="1:16" ht="15" customHeight="1" x14ac:dyDescent="0.15">
      <c r="A23" s="99" t="s">
        <v>37</v>
      </c>
      <c r="B23" s="45">
        <v>5</v>
      </c>
      <c r="C23" s="46">
        <v>2</v>
      </c>
      <c r="D23" s="47">
        <v>3236</v>
      </c>
      <c r="E23" s="48">
        <v>3632</v>
      </c>
      <c r="F23" s="49">
        <f t="shared" si="0"/>
        <v>6868</v>
      </c>
      <c r="G23" s="47">
        <v>2066</v>
      </c>
      <c r="H23" s="48">
        <v>2430</v>
      </c>
      <c r="I23" s="49">
        <f t="shared" si="4"/>
        <v>4496</v>
      </c>
      <c r="J23" s="50">
        <f t="shared" si="5"/>
        <v>63.844252163164406</v>
      </c>
      <c r="K23" s="51">
        <f t="shared" si="5"/>
        <v>66.905286343612332</v>
      </c>
      <c r="L23" s="52">
        <f t="shared" si="5"/>
        <v>65.46301688992429</v>
      </c>
      <c r="M23" s="53">
        <v>4496</v>
      </c>
      <c r="N23" s="53">
        <v>4430</v>
      </c>
      <c r="O23" s="49">
        <f t="shared" si="6"/>
        <v>66</v>
      </c>
      <c r="P23" s="59" t="s">
        <v>38</v>
      </c>
    </row>
    <row r="24" spans="1:16" ht="15" customHeight="1" x14ac:dyDescent="0.15">
      <c r="A24" s="100"/>
      <c r="B24" s="22">
        <v>2</v>
      </c>
      <c r="C24" s="23">
        <v>1</v>
      </c>
      <c r="D24" s="24">
        <v>1300</v>
      </c>
      <c r="E24" s="25">
        <v>1419</v>
      </c>
      <c r="F24" s="26">
        <f t="shared" si="0"/>
        <v>2719</v>
      </c>
      <c r="G24" s="24">
        <v>1027</v>
      </c>
      <c r="H24" s="25">
        <v>1179</v>
      </c>
      <c r="I24" s="26">
        <f t="shared" si="4"/>
        <v>2206</v>
      </c>
      <c r="J24" s="27">
        <f t="shared" si="5"/>
        <v>79</v>
      </c>
      <c r="K24" s="28">
        <f t="shared" si="5"/>
        <v>83.086680761099359</v>
      </c>
      <c r="L24" s="29">
        <f t="shared" si="5"/>
        <v>81.132769400514889</v>
      </c>
      <c r="M24" s="30">
        <v>2206</v>
      </c>
      <c r="N24" s="30">
        <v>2183</v>
      </c>
      <c r="O24" s="26">
        <f t="shared" si="6"/>
        <v>23</v>
      </c>
      <c r="P24" s="60" t="s">
        <v>39</v>
      </c>
    </row>
    <row r="25" spans="1:16" ht="15" customHeight="1" x14ac:dyDescent="0.15">
      <c r="A25" s="100"/>
      <c r="B25" s="22">
        <v>4</v>
      </c>
      <c r="C25" s="23">
        <v>2</v>
      </c>
      <c r="D25" s="24">
        <v>3154</v>
      </c>
      <c r="E25" s="25">
        <v>3570</v>
      </c>
      <c r="F25" s="26">
        <f t="shared" si="0"/>
        <v>6724</v>
      </c>
      <c r="G25" s="24">
        <v>2404</v>
      </c>
      <c r="H25" s="25">
        <v>2877</v>
      </c>
      <c r="I25" s="26">
        <f t="shared" si="4"/>
        <v>5281</v>
      </c>
      <c r="J25" s="27">
        <f t="shared" si="5"/>
        <v>76.220672162333543</v>
      </c>
      <c r="K25" s="28">
        <f t="shared" si="5"/>
        <v>80.588235294117652</v>
      </c>
      <c r="L25" s="29">
        <f t="shared" si="5"/>
        <v>78.53955978584176</v>
      </c>
      <c r="M25" s="30">
        <v>5281</v>
      </c>
      <c r="N25" s="30">
        <v>5200</v>
      </c>
      <c r="O25" s="26">
        <f t="shared" si="6"/>
        <v>81</v>
      </c>
      <c r="P25" s="60" t="s">
        <v>40</v>
      </c>
    </row>
    <row r="26" spans="1:16" ht="15" customHeight="1" x14ac:dyDescent="0.15">
      <c r="A26" s="100"/>
      <c r="B26" s="22">
        <v>3</v>
      </c>
      <c r="C26" s="23">
        <v>1</v>
      </c>
      <c r="D26" s="24">
        <v>1657</v>
      </c>
      <c r="E26" s="25">
        <v>1850</v>
      </c>
      <c r="F26" s="26">
        <f t="shared" si="0"/>
        <v>3507</v>
      </c>
      <c r="G26" s="24">
        <v>1286</v>
      </c>
      <c r="H26" s="25">
        <v>1480</v>
      </c>
      <c r="I26" s="26">
        <f t="shared" si="4"/>
        <v>2766</v>
      </c>
      <c r="J26" s="27">
        <f t="shared" si="5"/>
        <v>77.610138805069411</v>
      </c>
      <c r="K26" s="28">
        <f t="shared" si="5"/>
        <v>80</v>
      </c>
      <c r="L26" s="29">
        <f t="shared" si="5"/>
        <v>78.870829769033364</v>
      </c>
      <c r="M26" s="30">
        <v>2766</v>
      </c>
      <c r="N26" s="30">
        <v>2708</v>
      </c>
      <c r="O26" s="26">
        <f t="shared" si="6"/>
        <v>58</v>
      </c>
      <c r="P26" s="60" t="s">
        <v>41</v>
      </c>
    </row>
    <row r="27" spans="1:16" ht="15" customHeight="1" x14ac:dyDescent="0.15">
      <c r="A27" s="100"/>
      <c r="B27" s="22">
        <v>1</v>
      </c>
      <c r="C27" s="23">
        <v>1</v>
      </c>
      <c r="D27" s="24">
        <v>1115</v>
      </c>
      <c r="E27" s="25">
        <v>1264</v>
      </c>
      <c r="F27" s="26">
        <f t="shared" si="0"/>
        <v>2379</v>
      </c>
      <c r="G27" s="24"/>
      <c r="H27" s="25"/>
      <c r="I27" s="61" t="s">
        <v>34</v>
      </c>
      <c r="J27" s="62"/>
      <c r="K27" s="63"/>
      <c r="L27" s="64"/>
      <c r="M27" s="30"/>
      <c r="N27" s="30"/>
      <c r="O27" s="65"/>
      <c r="P27" s="60" t="s">
        <v>42</v>
      </c>
    </row>
    <row r="28" spans="1:16" ht="15" customHeight="1" x14ac:dyDescent="0.15">
      <c r="A28" s="100"/>
      <c r="B28" s="22">
        <v>8</v>
      </c>
      <c r="C28" s="23">
        <v>2</v>
      </c>
      <c r="D28" s="24">
        <v>3744</v>
      </c>
      <c r="E28" s="25">
        <v>4222</v>
      </c>
      <c r="F28" s="26">
        <f t="shared" si="0"/>
        <v>7966</v>
      </c>
      <c r="G28" s="24">
        <v>2730</v>
      </c>
      <c r="H28" s="25">
        <v>3208</v>
      </c>
      <c r="I28" s="26">
        <f t="shared" ref="I28:I36" si="7">SUM(G28:H28)</f>
        <v>5938</v>
      </c>
      <c r="J28" s="27">
        <f t="shared" ref="J28:L36" si="8">G28/D28*100</f>
        <v>72.916666666666657</v>
      </c>
      <c r="K28" s="28">
        <f t="shared" si="8"/>
        <v>75.982946470866892</v>
      </c>
      <c r="L28" s="29">
        <f t="shared" si="8"/>
        <v>74.54180266131057</v>
      </c>
      <c r="M28" s="30">
        <v>5938</v>
      </c>
      <c r="N28" s="30">
        <v>5868</v>
      </c>
      <c r="O28" s="26">
        <f>M28-N28</f>
        <v>70</v>
      </c>
      <c r="P28" s="60" t="s">
        <v>43</v>
      </c>
    </row>
    <row r="29" spans="1:16" ht="15" customHeight="1" x14ac:dyDescent="0.15">
      <c r="A29" s="100"/>
      <c r="B29" s="22">
        <v>5</v>
      </c>
      <c r="C29" s="23">
        <v>1</v>
      </c>
      <c r="D29" s="24">
        <v>1637</v>
      </c>
      <c r="E29" s="25">
        <v>1859</v>
      </c>
      <c r="F29" s="26">
        <f t="shared" si="0"/>
        <v>3496</v>
      </c>
      <c r="G29" s="24">
        <v>1316</v>
      </c>
      <c r="H29" s="25">
        <v>1506</v>
      </c>
      <c r="I29" s="26">
        <f t="shared" si="7"/>
        <v>2822</v>
      </c>
      <c r="J29" s="27">
        <f t="shared" si="8"/>
        <v>80.390959071472196</v>
      </c>
      <c r="K29" s="28">
        <f t="shared" si="8"/>
        <v>81.011296395911785</v>
      </c>
      <c r="L29" s="29">
        <f t="shared" si="8"/>
        <v>80.720823798627009</v>
      </c>
      <c r="M29" s="30">
        <v>2822</v>
      </c>
      <c r="N29" s="30">
        <v>2785</v>
      </c>
      <c r="O29" s="26">
        <f>M29-N29</f>
        <v>37</v>
      </c>
      <c r="P29" s="60" t="s">
        <v>44</v>
      </c>
    </row>
    <row r="30" spans="1:16" ht="15" customHeight="1" x14ac:dyDescent="0.15">
      <c r="A30" s="101"/>
      <c r="B30" s="34">
        <v>6</v>
      </c>
      <c r="C30" s="35">
        <v>2</v>
      </c>
      <c r="D30" s="36">
        <v>3134</v>
      </c>
      <c r="E30" s="37">
        <v>3447</v>
      </c>
      <c r="F30" s="38">
        <f t="shared" si="0"/>
        <v>6581</v>
      </c>
      <c r="G30" s="36">
        <v>2520</v>
      </c>
      <c r="H30" s="37">
        <v>2858</v>
      </c>
      <c r="I30" s="38">
        <f t="shared" si="7"/>
        <v>5378</v>
      </c>
      <c r="J30" s="39">
        <f t="shared" si="8"/>
        <v>80.408423739629868</v>
      </c>
      <c r="K30" s="40">
        <f t="shared" si="8"/>
        <v>82.912677690745568</v>
      </c>
      <c r="L30" s="41">
        <f t="shared" si="8"/>
        <v>81.720103327761734</v>
      </c>
      <c r="M30" s="42">
        <v>5378</v>
      </c>
      <c r="N30" s="42">
        <v>5325</v>
      </c>
      <c r="O30" s="38">
        <f>M30-N30</f>
        <v>53</v>
      </c>
      <c r="P30" s="66" t="s">
        <v>45</v>
      </c>
    </row>
    <row r="31" spans="1:16" ht="15" customHeight="1" x14ac:dyDescent="0.15">
      <c r="A31" s="67" t="s">
        <v>46</v>
      </c>
      <c r="B31" s="45">
        <v>53</v>
      </c>
      <c r="C31" s="46">
        <v>36</v>
      </c>
      <c r="D31" s="47">
        <v>75330</v>
      </c>
      <c r="E31" s="48">
        <v>82951</v>
      </c>
      <c r="F31" s="49">
        <f t="shared" si="0"/>
        <v>158281</v>
      </c>
      <c r="G31" s="47">
        <v>44682</v>
      </c>
      <c r="H31" s="48">
        <v>52014</v>
      </c>
      <c r="I31" s="49">
        <f t="shared" si="7"/>
        <v>96696</v>
      </c>
      <c r="J31" s="50">
        <f t="shared" si="8"/>
        <v>59.31501393866985</v>
      </c>
      <c r="K31" s="51">
        <f t="shared" si="8"/>
        <v>62.70448819182409</v>
      </c>
      <c r="L31" s="52">
        <f t="shared" si="8"/>
        <v>61.091350193642945</v>
      </c>
      <c r="M31" s="53">
        <v>96696</v>
      </c>
      <c r="N31" s="53">
        <v>95187</v>
      </c>
      <c r="O31" s="49">
        <f>M31-N31</f>
        <v>1509</v>
      </c>
      <c r="P31" s="54"/>
    </row>
    <row r="32" spans="1:16" ht="15" customHeight="1" x14ac:dyDescent="0.15">
      <c r="A32" s="68" t="s">
        <v>47</v>
      </c>
      <c r="B32" s="22">
        <v>45</v>
      </c>
      <c r="C32" s="23">
        <v>36</v>
      </c>
      <c r="D32" s="24">
        <v>74946</v>
      </c>
      <c r="E32" s="25">
        <v>82690</v>
      </c>
      <c r="F32" s="26">
        <f t="shared" si="0"/>
        <v>157636</v>
      </c>
      <c r="G32" s="69">
        <v>41868</v>
      </c>
      <c r="H32" s="70">
        <v>48304</v>
      </c>
      <c r="I32" s="26">
        <f t="shared" si="7"/>
        <v>90172</v>
      </c>
      <c r="J32" s="27">
        <f t="shared" si="8"/>
        <v>55.864222240012808</v>
      </c>
      <c r="K32" s="28">
        <f t="shared" si="8"/>
        <v>58.415769742411413</v>
      </c>
      <c r="L32" s="29">
        <f t="shared" si="8"/>
        <v>57.20266944099064</v>
      </c>
      <c r="M32" s="71">
        <v>90171</v>
      </c>
      <c r="N32" s="71">
        <v>88814</v>
      </c>
      <c r="O32" s="26">
        <f>M32-N32</f>
        <v>1357</v>
      </c>
      <c r="P32" s="31"/>
    </row>
    <row r="33" spans="1:16" ht="15" customHeight="1" x14ac:dyDescent="0.15">
      <c r="A33" s="68" t="s">
        <v>48</v>
      </c>
      <c r="B33" s="72">
        <v>3</v>
      </c>
      <c r="C33" s="73">
        <v>1</v>
      </c>
      <c r="D33" s="69">
        <v>73216</v>
      </c>
      <c r="E33" s="70">
        <v>81343</v>
      </c>
      <c r="F33" s="74">
        <f t="shared" si="0"/>
        <v>154559</v>
      </c>
      <c r="G33" s="69">
        <v>38254</v>
      </c>
      <c r="H33" s="70">
        <v>43369</v>
      </c>
      <c r="I33" s="75">
        <f t="shared" si="7"/>
        <v>81623</v>
      </c>
      <c r="J33" s="27">
        <f t="shared" si="8"/>
        <v>52.24814248251748</v>
      </c>
      <c r="K33" s="28">
        <f t="shared" si="8"/>
        <v>53.316204221629391</v>
      </c>
      <c r="L33" s="29">
        <f t="shared" si="8"/>
        <v>52.81025368952956</v>
      </c>
      <c r="M33" s="71">
        <v>81621</v>
      </c>
      <c r="N33" s="71">
        <v>65148</v>
      </c>
      <c r="O33" s="71">
        <v>16473</v>
      </c>
      <c r="P33" s="31" t="s">
        <v>17</v>
      </c>
    </row>
    <row r="34" spans="1:16" ht="15" customHeight="1" x14ac:dyDescent="0.15">
      <c r="A34" s="68" t="s">
        <v>49</v>
      </c>
      <c r="B34" s="72">
        <v>41</v>
      </c>
      <c r="C34" s="73">
        <v>32</v>
      </c>
      <c r="D34" s="69">
        <v>73906</v>
      </c>
      <c r="E34" s="70">
        <v>81746</v>
      </c>
      <c r="F34" s="74">
        <f t="shared" si="0"/>
        <v>155652</v>
      </c>
      <c r="G34" s="69">
        <v>38278</v>
      </c>
      <c r="H34" s="70">
        <v>44154</v>
      </c>
      <c r="I34" s="75">
        <f t="shared" si="7"/>
        <v>82432</v>
      </c>
      <c r="J34" s="27">
        <f t="shared" si="8"/>
        <v>51.792817903823774</v>
      </c>
      <c r="K34" s="28">
        <f t="shared" si="8"/>
        <v>54.01365204413672</v>
      </c>
      <c r="L34" s="29">
        <f t="shared" si="8"/>
        <v>52.959165317503142</v>
      </c>
      <c r="M34" s="71">
        <v>82431</v>
      </c>
      <c r="N34" s="71">
        <v>80814</v>
      </c>
      <c r="O34" s="71">
        <v>1617</v>
      </c>
      <c r="P34" s="31"/>
    </row>
    <row r="35" spans="1:16" ht="15" customHeight="1" x14ac:dyDescent="0.15">
      <c r="A35" s="76" t="s">
        <v>50</v>
      </c>
      <c r="B35" s="77">
        <v>35</v>
      </c>
      <c r="C35" s="78">
        <v>32</v>
      </c>
      <c r="D35" s="79">
        <v>74716</v>
      </c>
      <c r="E35" s="80">
        <v>82060</v>
      </c>
      <c r="F35" s="81">
        <f t="shared" si="0"/>
        <v>156776</v>
      </c>
      <c r="G35" s="79">
        <v>30605</v>
      </c>
      <c r="H35" s="80">
        <v>34736</v>
      </c>
      <c r="I35" s="82">
        <f t="shared" si="7"/>
        <v>65341</v>
      </c>
      <c r="J35" s="39">
        <f t="shared" si="8"/>
        <v>40.96177525563467</v>
      </c>
      <c r="K35" s="40">
        <f t="shared" si="8"/>
        <v>42.330002437241042</v>
      </c>
      <c r="L35" s="41">
        <f t="shared" si="8"/>
        <v>41.677935398275245</v>
      </c>
      <c r="M35" s="83">
        <v>65339</v>
      </c>
      <c r="N35" s="83">
        <v>64036</v>
      </c>
      <c r="O35" s="83">
        <v>1303</v>
      </c>
      <c r="P35" s="43"/>
    </row>
    <row r="36" spans="1:16" ht="15" customHeight="1" thickBot="1" x14ac:dyDescent="0.2">
      <c r="A36" s="84" t="s">
        <v>51</v>
      </c>
      <c r="B36" s="85">
        <v>37</v>
      </c>
      <c r="C36" s="86">
        <v>32</v>
      </c>
      <c r="D36" s="87">
        <v>73220</v>
      </c>
      <c r="E36" s="88">
        <v>80387</v>
      </c>
      <c r="F36" s="89">
        <f t="shared" si="0"/>
        <v>153607</v>
      </c>
      <c r="G36" s="87">
        <v>28259</v>
      </c>
      <c r="H36" s="88">
        <v>31874</v>
      </c>
      <c r="I36" s="90">
        <f t="shared" si="7"/>
        <v>60133</v>
      </c>
      <c r="J36" s="91">
        <f t="shared" si="8"/>
        <v>38.59464627151052</v>
      </c>
      <c r="K36" s="92">
        <f t="shared" si="8"/>
        <v>39.650689788149826</v>
      </c>
      <c r="L36" s="93">
        <f t="shared" si="8"/>
        <v>39.147304484821653</v>
      </c>
      <c r="M36" s="94">
        <v>60132</v>
      </c>
      <c r="N36" s="94">
        <v>59185</v>
      </c>
      <c r="O36" s="94">
        <v>947</v>
      </c>
      <c r="P36" s="95"/>
    </row>
    <row r="37" spans="1:16" x14ac:dyDescent="0.15">
      <c r="A37" s="96" t="s">
        <v>52</v>
      </c>
      <c r="B37" s="97"/>
      <c r="C37" s="97"/>
      <c r="D37" s="97"/>
      <c r="E37" s="97"/>
      <c r="F37" s="20"/>
      <c r="G37" s="97"/>
      <c r="H37" s="97"/>
      <c r="I37" s="97"/>
      <c r="J37" s="97"/>
      <c r="K37" s="97"/>
      <c r="L37" s="97"/>
      <c r="M37" s="97"/>
      <c r="N37" s="97"/>
      <c r="O37" s="97"/>
      <c r="P37" s="97"/>
    </row>
  </sheetData>
  <mergeCells count="8">
    <mergeCell ref="A23:A30"/>
    <mergeCell ref="A1:P1"/>
    <mergeCell ref="A3:A4"/>
    <mergeCell ref="C3:C4"/>
    <mergeCell ref="D3:F3"/>
    <mergeCell ref="G3:I3"/>
    <mergeCell ref="J3:L3"/>
    <mergeCell ref="P3:P4"/>
  </mergeCells>
  <phoneticPr fontId="3"/>
  <printOptions horizontalCentered="1"/>
  <pageMargins left="0.31496062992125984" right="0.31496062992125984" top="0.6692913385826772" bottom="0.31496062992125984" header="0.31496062992125984" footer="0.31496062992125984"/>
  <pageSetup paperSize="9" firstPageNumber="104" orientation="landscape" blackAndWhite="1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2022-12-13T06:54:34Z</cp:lastPrinted>
  <dcterms:created xsi:type="dcterms:W3CDTF">2022-12-13T04:30:37Z</dcterms:created>
  <dcterms:modified xsi:type="dcterms:W3CDTF">2022-12-14T01:35:17Z</dcterms:modified>
</cp:coreProperties>
</file>